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office365stanford-my.sharepoint.com/personal/jspada_stanford_edu/Documents/Desktop/fiscal_lab/fiscal-lab-experimental/"/>
    </mc:Choice>
  </mc:AlternateContent>
  <xr:revisionPtr revIDLastSave="259" documentId="11_F25DC773A252ABDACC10488AA15D635E5ADE58F7" xr6:coauthVersionLast="47" xr6:coauthVersionMax="47" xr10:uidLastSave="{692C90B6-F7A9-40F8-A369-4CF2B64A3B4D}"/>
  <bookViews>
    <workbookView xWindow="54495" yWindow="-8460" windowWidth="26010" windowHeight="20985" xr2:uid="{00000000-000D-0000-FFFF-FFFF00000000}"/>
  </bookViews>
  <sheets>
    <sheet name="Sheet1" sheetId="1" r:id="rId1"/>
    <sheet name="Sheet2" sheetId="2" r:id="rId2"/>
    <sheet name="Old-Age Survivors" sheetId="3" r:id="rId3"/>
    <sheet name="Disabilit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C3" i="1"/>
  <c r="E117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9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2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F117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2" i="1"/>
  <c r="G117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2" i="1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19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" i="2"/>
</calcChain>
</file>

<file path=xl/sharedStrings.xml><?xml version="1.0" encoding="utf-8"?>
<sst xmlns="http://schemas.openxmlformats.org/spreadsheetml/2006/main" count="165" uniqueCount="24">
  <si>
    <t>Debt Balance</t>
  </si>
  <si>
    <t>Average Rate on Federal Debt</t>
  </si>
  <si>
    <t>Total Revenues</t>
  </si>
  <si>
    <t>Revenues ex SS OASDI</t>
  </si>
  <si>
    <t>GDP</t>
  </si>
  <si>
    <t xml:space="preserve">Debt to GDP </t>
  </si>
  <si>
    <t>Net Interest</t>
  </si>
  <si>
    <t>OASDI Payroll Tax Income</t>
  </si>
  <si>
    <t>Calendar</t>
  </si>
  <si>
    <t>year</t>
  </si>
  <si>
    <t>Total</t>
  </si>
  <si>
    <t>income</t>
  </si>
  <si>
    <t>Net</t>
  </si>
  <si>
    <t>payroll tax</t>
  </si>
  <si>
    <t>contributions</t>
  </si>
  <si>
    <t>Income from</t>
  </si>
  <si>
    <t>taxation</t>
  </si>
  <si>
    <t>of benefits</t>
  </si>
  <si>
    <t>General Fund Transfers a</t>
  </si>
  <si>
    <t>interest b</t>
  </si>
  <si>
    <t>…</t>
  </si>
  <si>
    <t>(c)</t>
  </si>
  <si>
    <t>Net interest b</t>
  </si>
  <si>
    <t>OASDI Payroll Tax Income - Josh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</si>
</sst>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0.000"/>
    <numFmt numFmtId="165" formatCode="0.0000"/>
    <numFmt numFmtId="166" formatCode="0.000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212121"/>
      <name val="Roboto"/>
    </font>
    <font>
      <sz val="8"/>
      <color rgb="FF212121"/>
      <name val="Roboto"/>
    </font>
    <font>
      <vertAlign val="superscript"/>
      <sz val="7.5"/>
      <color rgb="FF212121"/>
      <name val="Roboto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FEF"/>
        <bgColor indexed="64"/>
      </patternFill>
    </fill>
  </fills>
  <borders count="5">
    <border>
      <left/>
      <right/>
      <top/>
      <bottom/>
      <diagonal/>
    </border>
    <border>
      <left style="medium">
        <color rgb="FFAACCCC"/>
      </left>
      <right style="medium">
        <color rgb="FFAACCCC"/>
      </right>
      <top style="medium">
        <color rgb="FFAACCCC"/>
      </top>
      <bottom style="medium">
        <color rgb="FFAACCCC"/>
      </bottom>
      <diagonal/>
    </border>
    <border>
      <left style="medium">
        <color rgb="FFAACCCC"/>
      </left>
      <right style="medium">
        <color rgb="FFAACCCC"/>
      </right>
      <top style="medium">
        <color rgb="FFAACCCC"/>
      </top>
      <bottom/>
      <diagonal/>
    </border>
    <border>
      <left style="medium">
        <color rgb="FFAACCCC"/>
      </left>
      <right style="medium">
        <color rgb="FFAACCCC"/>
      </right>
      <top/>
      <bottom/>
      <diagonal/>
    </border>
    <border>
      <left style="medium">
        <color rgb="FFAACCCC"/>
      </left>
      <right style="medium">
        <color rgb="FFAACCCC"/>
      </right>
      <top/>
      <bottom style="medium">
        <color rgb="FFAACCCC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44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4" fontId="0" fillId="0" borderId="0" xfId="0" applyNumberFormat="1"/>
    <xf numFmtId="165" fontId="0" fillId="0" borderId="0" xfId="0" applyNumberFormat="1"/>
    <xf numFmtId="165" fontId="4" fillId="0" borderId="0" xfId="0" applyNumberFormat="1" applyFont="1"/>
    <xf numFmtId="165" fontId="4" fillId="0" borderId="0" xfId="2" applyNumberFormat="1" applyFont="1"/>
    <xf numFmtId="164" fontId="0" fillId="0" borderId="0" xfId="0" applyNumberFormat="1"/>
    <xf numFmtId="166" fontId="0" fillId="0" borderId="0" xfId="0" applyNumberFormat="1"/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3" xfId="4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6" fontId="7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6" fontId="7" fillId="2" borderId="1" xfId="0" applyNumberFormat="1" applyFont="1" applyFill="1" applyBorder="1" applyAlignment="1">
      <alignment horizontal="right" vertical="center" wrapText="1"/>
    </xf>
    <xf numFmtId="0" fontId="0" fillId="0" borderId="0" xfId="3" applyNumberFormat="1" applyFont="1"/>
    <xf numFmtId="0" fontId="9" fillId="2" borderId="2" xfId="4" applyFill="1" applyBorder="1" applyAlignment="1">
      <alignment horizontal="center" vertical="center" wrapText="1"/>
    </xf>
    <xf numFmtId="0" fontId="9" fillId="2" borderId="3" xfId="4" applyFill="1" applyBorder="1" applyAlignment="1">
      <alignment horizontal="center" vertical="center" wrapText="1"/>
    </xf>
    <xf numFmtId="0" fontId="9" fillId="2" borderId="4" xfId="4" applyFill="1" applyBorder="1" applyAlignment="1">
      <alignment horizontal="center" vertical="center" wrapText="1"/>
    </xf>
    <xf numFmtId="0" fontId="0" fillId="0" borderId="0" xfId="0" applyBorder="1"/>
    <xf numFmtId="166" fontId="0" fillId="0" borderId="0" xfId="0" applyNumberFormat="1" applyBorder="1"/>
  </cellXfs>
  <cellStyles count="5">
    <cellStyle name="Currency" xfId="3" builtinId="4"/>
    <cellStyle name="Hyperlink" xfId="4" builtinId="8"/>
    <cellStyle name="Normal" xfId="0" builtinId="0"/>
    <cellStyle name="Normal 2" xfId="1" xr:uid="{94B72630-9CC4-43DF-BE54-0530A01BF442}"/>
    <cellStyle name="Normal 2 3 12" xfId="2" xr:uid="{B151791F-5BF7-4871-BCB7-BC49595169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sa.gov/oact/STATS/table4a1.html" TargetMode="External"/><Relationship Id="rId1" Type="http://schemas.openxmlformats.org/officeDocument/2006/relationships/hyperlink" Target="https://www.ssa.gov/oact/STATS/table4a1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sa.gov/oact/STATS/table4a2.html" TargetMode="External"/><Relationship Id="rId1" Type="http://schemas.openxmlformats.org/officeDocument/2006/relationships/hyperlink" Target="https://www.ssa.gov/oact/STATS/table4a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7"/>
  <sheetViews>
    <sheetView tabSelected="1" zoomScale="120" zoomScaleNormal="120" workbookViewId="0">
      <selection activeCell="C29" sqref="C29"/>
    </sheetView>
  </sheetViews>
  <sheetFormatPr defaultRowHeight="14.5" x14ac:dyDescent="0.35"/>
  <cols>
    <col min="1" max="1" width="12.7265625" customWidth="1"/>
    <col min="2" max="2" width="11.81640625" bestFit="1" customWidth="1"/>
    <col min="3" max="3" width="25.81640625" bestFit="1" customWidth="1"/>
    <col min="4" max="4" width="31.6328125" bestFit="1" customWidth="1"/>
    <col min="5" max="5" width="19.36328125" bestFit="1" customWidth="1"/>
    <col min="6" max="7" width="19.36328125" customWidth="1"/>
    <col min="8" max="8" width="29.453125" bestFit="1" customWidth="1"/>
    <col min="9" max="9" width="40" bestFit="1" customWidth="1"/>
  </cols>
  <sheetData>
    <row r="1" spans="1:7" x14ac:dyDescent="0.35">
      <c r="A1" s="1"/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6</v>
      </c>
    </row>
    <row r="2" spans="1:7" x14ac:dyDescent="0.35">
      <c r="A2">
        <v>1940</v>
      </c>
      <c r="B2">
        <f>F2*Sheet2!C2</f>
        <v>42.815200000000004</v>
      </c>
      <c r="C2" s="7"/>
      <c r="D2">
        <v>6.548</v>
      </c>
      <c r="E2">
        <f>D2-Sheet2!E2</f>
        <v>6.2229999999999999</v>
      </c>
      <c r="F2">
        <f>Sheet2!B2</f>
        <v>98.2</v>
      </c>
      <c r="G2">
        <f>Sheet2!D2</f>
        <v>0.89900000000000002</v>
      </c>
    </row>
    <row r="3" spans="1:7" x14ac:dyDescent="0.35">
      <c r="A3">
        <v>1941</v>
      </c>
      <c r="B3">
        <f>F3*Sheet2!C3</f>
        <v>48.222999999999999</v>
      </c>
      <c r="C3" s="7">
        <f>Sheet2!D3/B2</f>
        <v>2.2024888357405778E-2</v>
      </c>
      <c r="D3">
        <v>8.7119999999999997</v>
      </c>
      <c r="E3">
        <f>D3-Sheet2!E3</f>
        <v>7.923</v>
      </c>
      <c r="F3">
        <f>Sheet2!B3</f>
        <v>116.2</v>
      </c>
      <c r="G3">
        <f>Sheet2!D3</f>
        <v>0.94299999999999995</v>
      </c>
    </row>
    <row r="4" spans="1:7" x14ac:dyDescent="0.35">
      <c r="A4">
        <v>1942</v>
      </c>
      <c r="B4">
        <f>F4*Sheet2!C4</f>
        <v>67.794299999999993</v>
      </c>
      <c r="C4" s="7">
        <f>Sheet2!D4/B3</f>
        <v>2.1815316342823965E-2</v>
      </c>
      <c r="D4">
        <v>14.634</v>
      </c>
      <c r="E4">
        <f>D4-Sheet2!E4</f>
        <v>13.622</v>
      </c>
      <c r="F4">
        <f>Sheet2!B4</f>
        <v>147.69999999999999</v>
      </c>
      <c r="G4">
        <f>Sheet2!D4</f>
        <v>1.052</v>
      </c>
    </row>
    <row r="5" spans="1:7" x14ac:dyDescent="0.35">
      <c r="A5">
        <v>1943</v>
      </c>
      <c r="B5">
        <f>F5*Sheet2!C5</f>
        <v>127.7432</v>
      </c>
      <c r="C5" s="7">
        <f>Sheet2!D5/B4</f>
        <v>2.2553518511143268E-2</v>
      </c>
      <c r="D5">
        <v>24.001000000000001</v>
      </c>
      <c r="E5">
        <f>D5-Sheet2!E5</f>
        <v>22.762</v>
      </c>
      <c r="F5">
        <f>Sheet2!B5</f>
        <v>184.6</v>
      </c>
      <c r="G5">
        <f>Sheet2!D5</f>
        <v>1.5289999999999999</v>
      </c>
    </row>
    <row r="6" spans="1:7" x14ac:dyDescent="0.35">
      <c r="A6">
        <v>1944</v>
      </c>
      <c r="B6">
        <f>F6*Sheet2!C6</f>
        <v>184.72320000000002</v>
      </c>
      <c r="C6" s="7">
        <f>Sheet2!D6/B5</f>
        <v>1.737078764270818E-2</v>
      </c>
      <c r="D6">
        <v>43.747</v>
      </c>
      <c r="E6">
        <f>D6-Sheet2!E6</f>
        <v>42.430999999999997</v>
      </c>
      <c r="F6">
        <f>Sheet2!B6</f>
        <v>213.8</v>
      </c>
      <c r="G6">
        <f>Sheet2!D6</f>
        <v>2.2189999999999999</v>
      </c>
    </row>
    <row r="7" spans="1:7" x14ac:dyDescent="0.35">
      <c r="A7">
        <v>1945</v>
      </c>
      <c r="B7">
        <f>F7*Sheet2!C7</f>
        <v>235.22960000000003</v>
      </c>
      <c r="C7" s="7">
        <f>Sheet2!D7/B6</f>
        <v>1.6846828119045143E-2</v>
      </c>
      <c r="D7">
        <v>45.158999999999999</v>
      </c>
      <c r="E7">
        <f>D7-Sheet2!E7</f>
        <v>43.874000000000002</v>
      </c>
      <c r="F7">
        <f>Sheet2!B7</f>
        <v>226.4</v>
      </c>
      <c r="G7">
        <f>Sheet2!D7</f>
        <v>3.1120000000000001</v>
      </c>
    </row>
    <row r="8" spans="1:7" x14ac:dyDescent="0.35">
      <c r="A8">
        <v>1946</v>
      </c>
      <c r="B8">
        <f>F8*Sheet2!C8</f>
        <v>241.90799999999999</v>
      </c>
      <c r="C8" s="7">
        <f>Sheet2!D8/B7</f>
        <v>1.7476542067834996E-2</v>
      </c>
      <c r="D8">
        <v>39.295999999999999</v>
      </c>
      <c r="E8">
        <f>D8-Sheet2!E8</f>
        <v>38.000999999999998</v>
      </c>
      <c r="F8">
        <f>Sheet2!B8</f>
        <v>228</v>
      </c>
      <c r="G8">
        <f>Sheet2!D8</f>
        <v>4.1109999999999998</v>
      </c>
    </row>
    <row r="9" spans="1:7" x14ac:dyDescent="0.35">
      <c r="A9">
        <v>1947</v>
      </c>
      <c r="B9">
        <f>F9*Sheet2!C9</f>
        <v>224.32710000000003</v>
      </c>
      <c r="C9" s="7">
        <f>Sheet2!D9/B8</f>
        <v>1.7378507531788944E-2</v>
      </c>
      <c r="D9">
        <v>38.514000000000003</v>
      </c>
      <c r="E9">
        <f>D9-Sheet2!E9</f>
        <v>36.957000000000001</v>
      </c>
      <c r="F9">
        <f>Sheet2!B9</f>
        <v>238.9</v>
      </c>
      <c r="G9">
        <f>Sheet2!D9</f>
        <v>4.2039999999999997</v>
      </c>
    </row>
    <row r="10" spans="1:7" x14ac:dyDescent="0.35">
      <c r="A10">
        <v>1948</v>
      </c>
      <c r="B10">
        <f>F10*Sheet2!C10</f>
        <v>216.32939999999996</v>
      </c>
      <c r="C10" s="7">
        <f>Sheet2!D10/B9</f>
        <v>1.9351206341097441E-2</v>
      </c>
      <c r="D10">
        <v>41.56</v>
      </c>
      <c r="E10">
        <f>D10-Sheet2!E10</f>
        <v>39.875</v>
      </c>
      <c r="F10">
        <f>Sheet2!B10</f>
        <v>261.89999999999998</v>
      </c>
      <c r="G10">
        <f>Sheet2!D10</f>
        <v>4.3410000000000002</v>
      </c>
    </row>
    <row r="11" spans="1:7" x14ac:dyDescent="0.35">
      <c r="A11">
        <v>1949</v>
      </c>
      <c r="B11">
        <f>F11*Sheet2!C11</f>
        <v>214.28749999999999</v>
      </c>
      <c r="C11" s="7">
        <f>Sheet2!D11/B10</f>
        <v>2.0907930221227444E-2</v>
      </c>
      <c r="D11">
        <v>39.414999999999999</v>
      </c>
      <c r="E11">
        <f>D11-Sheet2!E11</f>
        <v>37.749000000000002</v>
      </c>
      <c r="F11">
        <f>Sheet2!B11</f>
        <v>276.5</v>
      </c>
      <c r="G11">
        <f>Sheet2!D11</f>
        <v>4.5229999999999997</v>
      </c>
    </row>
    <row r="12" spans="1:7" x14ac:dyDescent="0.35">
      <c r="A12">
        <v>1950</v>
      </c>
      <c r="B12">
        <f>F12*Sheet2!C12</f>
        <v>219.04147799999998</v>
      </c>
      <c r="C12" s="7">
        <f>Sheet2!D12/B11</f>
        <v>2.2455812868226101E-2</v>
      </c>
      <c r="D12">
        <v>39.442999999999998</v>
      </c>
      <c r="E12">
        <f>D12-Sheet2!E12</f>
        <v>36.775999999999996</v>
      </c>
      <c r="F12">
        <f>Sheet2!B12</f>
        <v>278.7</v>
      </c>
      <c r="G12">
        <f>Sheet2!D12</f>
        <v>4.8120000000000003</v>
      </c>
    </row>
    <row r="13" spans="1:7" x14ac:dyDescent="0.35">
      <c r="A13">
        <v>1951</v>
      </c>
      <c r="B13">
        <f>F13*Sheet2!C13</f>
        <v>214.35844299999999</v>
      </c>
      <c r="C13" s="7">
        <f>Sheet2!D13/B12</f>
        <v>2.1297336205885174E-2</v>
      </c>
      <c r="D13">
        <v>51.616</v>
      </c>
      <c r="E13">
        <f>D13-Sheet2!E13</f>
        <v>48.253</v>
      </c>
      <c r="F13">
        <f>Sheet2!B13</f>
        <v>327.10000000000002</v>
      </c>
      <c r="G13">
        <f>Sheet2!D13</f>
        <v>4.665</v>
      </c>
    </row>
    <row r="14" spans="1:7" x14ac:dyDescent="0.35">
      <c r="A14">
        <v>1952</v>
      </c>
      <c r="B14">
        <f>F14*Sheet2!C14</f>
        <v>214.75636900000001</v>
      </c>
      <c r="C14" s="7">
        <f>Sheet2!D14/B13</f>
        <v>2.1930556754417178E-2</v>
      </c>
      <c r="D14">
        <v>66.167000000000002</v>
      </c>
      <c r="E14">
        <f>D14-Sheet2!E14</f>
        <v>62.347999999999999</v>
      </c>
      <c r="F14">
        <f>Sheet2!B14</f>
        <v>357.1</v>
      </c>
      <c r="G14">
        <f>Sheet2!D14</f>
        <v>4.7009999999999996</v>
      </c>
    </row>
    <row r="15" spans="1:7" x14ac:dyDescent="0.35">
      <c r="A15">
        <v>1953</v>
      </c>
      <c r="B15">
        <f>F15*Sheet2!C15</f>
        <v>218.41218100000003</v>
      </c>
      <c r="C15" s="7">
        <f>Sheet2!D15/B14</f>
        <v>2.4008601113944143E-2</v>
      </c>
      <c r="D15">
        <v>69.608000000000004</v>
      </c>
      <c r="E15">
        <f>D15-Sheet2!E15</f>
        <v>65.663000000000011</v>
      </c>
      <c r="F15">
        <f>Sheet2!B15</f>
        <v>382.1</v>
      </c>
      <c r="G15">
        <f>Sheet2!D15</f>
        <v>5.1559999999999997</v>
      </c>
    </row>
    <row r="16" spans="1:7" x14ac:dyDescent="0.35">
      <c r="A16">
        <v>1954</v>
      </c>
      <c r="B16">
        <f>F16*Sheet2!C16</f>
        <v>224.52953599999998</v>
      </c>
      <c r="C16" s="7">
        <f>Sheet2!D16/B15</f>
        <v>2.2027159739776599E-2</v>
      </c>
      <c r="D16">
        <v>69.700999999999993</v>
      </c>
      <c r="E16">
        <f>D16-Sheet2!E16</f>
        <v>64.537999999999997</v>
      </c>
      <c r="F16">
        <f>Sheet2!B16</f>
        <v>387.2</v>
      </c>
      <c r="G16">
        <f>Sheet2!D16</f>
        <v>4.8109999999999999</v>
      </c>
    </row>
    <row r="17" spans="1:7" x14ac:dyDescent="0.35">
      <c r="A17">
        <v>1955</v>
      </c>
      <c r="B17">
        <f>F17*Sheet2!C17</f>
        <v>226.60163600000001</v>
      </c>
      <c r="C17" s="7">
        <f>Sheet2!D17/B16</f>
        <v>2.1600721608403449E-2</v>
      </c>
      <c r="D17">
        <v>65.450999999999993</v>
      </c>
      <c r="E17">
        <f>D17-Sheet2!E17</f>
        <v>59.737999999999992</v>
      </c>
      <c r="F17">
        <f>Sheet2!B17</f>
        <v>406.3</v>
      </c>
      <c r="G17">
        <f>Sheet2!D17</f>
        <v>4.8499999999999996</v>
      </c>
    </row>
    <row r="18" spans="1:7" x14ac:dyDescent="0.35">
      <c r="A18">
        <v>1956</v>
      </c>
      <c r="B18">
        <f>F18*Sheet2!C18</f>
        <v>222.18303600000002</v>
      </c>
      <c r="C18" s="7">
        <f>Sheet2!D18/B17</f>
        <v>2.2413783455649892E-2</v>
      </c>
      <c r="D18">
        <v>74.587000000000003</v>
      </c>
      <c r="E18">
        <f>D18-Sheet2!E18</f>
        <v>68.415000000000006</v>
      </c>
      <c r="F18">
        <f>Sheet2!B18</f>
        <v>438.3</v>
      </c>
      <c r="G18">
        <f>Sheet2!D18</f>
        <v>5.0789999999999997</v>
      </c>
    </row>
    <row r="19" spans="1:7" x14ac:dyDescent="0.35">
      <c r="A19">
        <v>1957</v>
      </c>
      <c r="B19">
        <f>F19*Sheet2!C19</f>
        <v>219.33185399999999</v>
      </c>
      <c r="C19" s="7">
        <f>Sheet2!D19/B18</f>
        <v>2.4097249260740139E-2</v>
      </c>
      <c r="D19">
        <v>79.989999999999995</v>
      </c>
      <c r="E19">
        <f>D19-Sheet2!F19</f>
        <v>72.462999999999994</v>
      </c>
      <c r="F19">
        <f>Sheet2!B19</f>
        <v>463.4</v>
      </c>
      <c r="G19">
        <f>Sheet2!D19</f>
        <v>5.3540000000000001</v>
      </c>
    </row>
    <row r="20" spans="1:7" x14ac:dyDescent="0.35">
      <c r="A20">
        <v>1958</v>
      </c>
      <c r="B20">
        <f>F20*Sheet2!C20</f>
        <v>226.34720499999997</v>
      </c>
      <c r="C20" s="7">
        <f>Sheet2!D20/B19</f>
        <v>2.5550324304466968E-2</v>
      </c>
      <c r="D20">
        <v>79.635999999999996</v>
      </c>
      <c r="E20">
        <f>D20-Sheet2!F20</f>
        <v>71.10499999999999</v>
      </c>
      <c r="F20">
        <f>Sheet2!B20</f>
        <v>473.5</v>
      </c>
      <c r="G20">
        <f>Sheet2!D20</f>
        <v>5.6040000000000001</v>
      </c>
    </row>
    <row r="21" spans="1:7" x14ac:dyDescent="0.35">
      <c r="A21">
        <v>1959</v>
      </c>
      <c r="B21">
        <f>F21*Sheet2!C21</f>
        <v>234.69955200000001</v>
      </c>
      <c r="C21" s="7">
        <f>Sheet2!D21/B20</f>
        <v>2.5456466316869254E-2</v>
      </c>
      <c r="D21">
        <v>79.248999999999995</v>
      </c>
      <c r="E21">
        <f>D21-Sheet2!F21</f>
        <v>70.305999999999997</v>
      </c>
      <c r="F21">
        <f>Sheet2!B21</f>
        <v>504.6</v>
      </c>
      <c r="G21">
        <f>Sheet2!D21</f>
        <v>5.7619999999999996</v>
      </c>
    </row>
    <row r="22" spans="1:7" x14ac:dyDescent="0.35">
      <c r="A22">
        <v>1960</v>
      </c>
      <c r="B22">
        <f>F22*Sheet2!C22</f>
        <v>236.828475</v>
      </c>
      <c r="C22" s="7">
        <f>Sheet2!D22/B21</f>
        <v>2.9599545209187277E-2</v>
      </c>
      <c r="D22">
        <v>92.492000000000004</v>
      </c>
      <c r="E22">
        <f>D22-Sheet2!F22</f>
        <v>80.616</v>
      </c>
      <c r="F22">
        <f>Sheet2!B22</f>
        <v>534.29999999999995</v>
      </c>
      <c r="G22">
        <f>Sheet2!D22</f>
        <v>6.9470000000000001</v>
      </c>
    </row>
    <row r="23" spans="1:7" x14ac:dyDescent="0.35">
      <c r="A23">
        <v>1961</v>
      </c>
      <c r="B23">
        <f>F23*Sheet2!C23</f>
        <v>238.36679400000003</v>
      </c>
      <c r="C23" s="7">
        <f>Sheet2!D23/B22</f>
        <v>2.8358076451744242E-2</v>
      </c>
      <c r="D23">
        <v>94.388000000000005</v>
      </c>
      <c r="E23">
        <f>D23-Sheet2!F23</f>
        <v>82.064999999999998</v>
      </c>
      <c r="F23">
        <f>Sheet2!B23</f>
        <v>546.6</v>
      </c>
      <c r="G23">
        <f>Sheet2!D23</f>
        <v>6.7160000000000002</v>
      </c>
    </row>
    <row r="24" spans="1:7" x14ac:dyDescent="0.35">
      <c r="A24">
        <v>1962</v>
      </c>
      <c r="B24">
        <f>F24*Sheet2!C24</f>
        <v>248.00993549999995</v>
      </c>
      <c r="C24" s="7">
        <f>Sheet2!D24/B23</f>
        <v>2.8900837588980616E-2</v>
      </c>
      <c r="D24">
        <v>99.676000000000002</v>
      </c>
      <c r="E24">
        <f>D24-Sheet2!F24</f>
        <v>86.570999999999998</v>
      </c>
      <c r="F24">
        <f>Sheet2!B24</f>
        <v>585.67499999999995</v>
      </c>
      <c r="G24">
        <f>Sheet2!D24</f>
        <v>6.8890000000000002</v>
      </c>
    </row>
    <row r="25" spans="1:7" x14ac:dyDescent="0.35">
      <c r="A25">
        <v>1963</v>
      </c>
      <c r="B25">
        <f>F25*Sheet2!C25</f>
        <v>253.97510600000001</v>
      </c>
      <c r="C25" s="7">
        <f>Sheet2!D25/B24</f>
        <v>3.1208427131742881E-2</v>
      </c>
      <c r="D25">
        <v>106.56</v>
      </c>
      <c r="E25">
        <f>D25-Sheet2!F25</f>
        <v>90.92</v>
      </c>
      <c r="F25">
        <f>Sheet2!B25</f>
        <v>618.20000000000005</v>
      </c>
      <c r="G25">
        <f>Sheet2!D25</f>
        <v>7.74</v>
      </c>
    </row>
    <row r="26" spans="1:7" x14ac:dyDescent="0.35">
      <c r="A26">
        <v>1964</v>
      </c>
      <c r="B26">
        <f>F26*Sheet2!C26</f>
        <v>256.85208900000003</v>
      </c>
      <c r="C26" s="7">
        <f>Sheet2!D26/B25</f>
        <v>3.2282691517018208E-2</v>
      </c>
      <c r="D26">
        <v>112.613</v>
      </c>
      <c r="E26">
        <f>D26-Sheet2!F26</f>
        <v>95.77</v>
      </c>
      <c r="F26">
        <f>Sheet2!B26</f>
        <v>661.7</v>
      </c>
      <c r="G26">
        <f>Sheet2!D26</f>
        <v>8.1989999999999998</v>
      </c>
    </row>
    <row r="27" spans="1:7" x14ac:dyDescent="0.35">
      <c r="A27">
        <v>1965</v>
      </c>
      <c r="B27">
        <f>F27*Sheet2!C27</f>
        <v>260.77624300000002</v>
      </c>
      <c r="C27" s="7">
        <f>Sheet2!D27/B26</f>
        <v>3.3447265441551452E-2</v>
      </c>
      <c r="D27">
        <v>116.81699999999999</v>
      </c>
      <c r="E27">
        <f>D27-Sheet2!F27</f>
        <v>99.611999999999995</v>
      </c>
      <c r="F27">
        <f>Sheet2!B27</f>
        <v>709.32500000000005</v>
      </c>
      <c r="G27">
        <f>Sheet2!D27</f>
        <v>8.5909999999999993</v>
      </c>
    </row>
    <row r="28" spans="1:7" x14ac:dyDescent="0.35">
      <c r="A28">
        <v>1966</v>
      </c>
      <c r="B28">
        <f>F28*Sheet2!C28</f>
        <v>263.71469775000003</v>
      </c>
      <c r="C28" s="7">
        <f>Sheet2!D28/B27</f>
        <v>3.5992542464844075E-2</v>
      </c>
      <c r="D28">
        <v>130.83500000000001</v>
      </c>
      <c r="E28">
        <f>D28-Sheet2!F28</f>
        <v>108.25</v>
      </c>
      <c r="F28">
        <f>Sheet2!B28</f>
        <v>780.47500000000002</v>
      </c>
      <c r="G28">
        <f>Sheet2!D28</f>
        <v>9.3859999999999992</v>
      </c>
    </row>
    <row r="29" spans="1:7" x14ac:dyDescent="0.35">
      <c r="A29">
        <v>1967</v>
      </c>
      <c r="B29">
        <f>F29*Sheet2!C29</f>
        <v>266.62561325000001</v>
      </c>
      <c r="C29" s="7">
        <f>Sheet2!D29/B28</f>
        <v>3.8936017171610222E-2</v>
      </c>
      <c r="D29">
        <v>148.822</v>
      </c>
      <c r="E29">
        <f>D29-Sheet2!F29</f>
        <v>123.398</v>
      </c>
      <c r="F29">
        <f>Sheet2!B29</f>
        <v>836.52499999999998</v>
      </c>
      <c r="G29">
        <f>Sheet2!D29</f>
        <v>10.268000000000001</v>
      </c>
    </row>
    <row r="30" spans="1:7" x14ac:dyDescent="0.35">
      <c r="A30">
        <v>1968</v>
      </c>
      <c r="B30">
        <f>F30*Sheet2!C30</f>
        <v>289.54871924999998</v>
      </c>
      <c r="C30" s="7">
        <f>Sheet2!D30/B29</f>
        <v>4.1593903394425667E-2</v>
      </c>
      <c r="D30">
        <v>152.97300000000001</v>
      </c>
      <c r="E30">
        <f>D30-Sheet2!F30</f>
        <v>125.93900000000002</v>
      </c>
      <c r="F30">
        <f>Sheet2!B30</f>
        <v>897.57500000000005</v>
      </c>
      <c r="G30">
        <f>Sheet2!D30</f>
        <v>11.09</v>
      </c>
    </row>
    <row r="31" spans="1:7" x14ac:dyDescent="0.35">
      <c r="A31">
        <v>1969</v>
      </c>
      <c r="B31">
        <f>F31*Sheet2!C31</f>
        <v>278.1040175</v>
      </c>
      <c r="C31" s="7">
        <f>Sheet2!D31/B30</f>
        <v>4.3857904234193917E-2</v>
      </c>
      <c r="D31">
        <v>186.88200000000001</v>
      </c>
      <c r="E31">
        <f>D31-Sheet2!F31</f>
        <v>155.33600000000001</v>
      </c>
      <c r="F31">
        <f>Sheet2!B31</f>
        <v>980.27499999999998</v>
      </c>
      <c r="G31">
        <f>Sheet2!D31</f>
        <v>12.699</v>
      </c>
    </row>
    <row r="32" spans="1:7" x14ac:dyDescent="0.35">
      <c r="A32">
        <v>1970</v>
      </c>
      <c r="B32">
        <f>F32*Sheet2!C32</f>
        <v>283.19885474999995</v>
      </c>
      <c r="C32" s="7">
        <f>Sheet2!D32/B31</f>
        <v>5.1707271722530944E-2</v>
      </c>
      <c r="D32">
        <v>192.80699999999999</v>
      </c>
      <c r="E32">
        <f>D32-Sheet2!F32</f>
        <v>158.07</v>
      </c>
      <c r="F32">
        <f>Sheet2!B32</f>
        <v>1046.675</v>
      </c>
      <c r="G32">
        <f>Sheet2!D32</f>
        <v>14.38</v>
      </c>
    </row>
    <row r="33" spans="1:7" x14ac:dyDescent="0.35">
      <c r="A33">
        <v>1971</v>
      </c>
      <c r="B33">
        <f>F33*Sheet2!C33</f>
        <v>303.03167000000002</v>
      </c>
      <c r="C33" s="7">
        <f>Sheet2!D33/B32</f>
        <v>5.2404872940256836E-2</v>
      </c>
      <c r="D33">
        <v>187.13900000000001</v>
      </c>
      <c r="E33">
        <f>D33-Sheet2!F33</f>
        <v>148.79599999999999</v>
      </c>
      <c r="F33">
        <f>Sheet2!B33</f>
        <v>1116.55</v>
      </c>
      <c r="G33">
        <f>Sheet2!D33</f>
        <v>14.840999999999999</v>
      </c>
    </row>
    <row r="34" spans="1:7" x14ac:dyDescent="0.35">
      <c r="A34">
        <v>1972</v>
      </c>
      <c r="B34">
        <f>F34*Sheet2!C34</f>
        <v>322.37922500000002</v>
      </c>
      <c r="C34" s="7">
        <f>Sheet2!D34/B33</f>
        <v>5.1077169590887969E-2</v>
      </c>
      <c r="D34">
        <v>207.309</v>
      </c>
      <c r="E34">
        <f>D34-Sheet2!F34</f>
        <v>164.42099999999999</v>
      </c>
      <c r="F34">
        <f>Sheet2!B34</f>
        <v>1216.25</v>
      </c>
      <c r="G34">
        <f>Sheet2!D34</f>
        <v>15.478</v>
      </c>
    </row>
    <row r="35" spans="1:7" x14ac:dyDescent="0.35">
      <c r="A35">
        <v>1973</v>
      </c>
      <c r="B35">
        <f>F35*Sheet2!C35</f>
        <v>340.91375449999998</v>
      </c>
      <c r="C35" s="7">
        <f>Sheet2!D35/B34</f>
        <v>5.3815502534321186E-2</v>
      </c>
      <c r="D35">
        <v>230.79900000000001</v>
      </c>
      <c r="E35">
        <f>D35-Sheet2!F35</f>
        <v>178.892</v>
      </c>
      <c r="F35">
        <f>Sheet2!B35</f>
        <v>1352.7249999999999</v>
      </c>
      <c r="G35">
        <f>Sheet2!D35</f>
        <v>17.349</v>
      </c>
    </row>
    <row r="36" spans="1:7" x14ac:dyDescent="0.35">
      <c r="A36">
        <v>1974</v>
      </c>
      <c r="B36">
        <f>F36*Sheet2!C36</f>
        <v>343.694973</v>
      </c>
      <c r="C36" s="7">
        <f>Sheet2!D36/B35</f>
        <v>6.2916205981357679E-2</v>
      </c>
      <c r="D36">
        <v>263.22399999999999</v>
      </c>
      <c r="E36">
        <f>D36-Sheet2!F36</f>
        <v>204.31700000000001</v>
      </c>
      <c r="F36">
        <f>Sheet2!B36</f>
        <v>1482.85</v>
      </c>
      <c r="G36">
        <f>Sheet2!D36</f>
        <v>21.449000000000002</v>
      </c>
    </row>
    <row r="37" spans="1:7" x14ac:dyDescent="0.35">
      <c r="A37">
        <v>1975</v>
      </c>
      <c r="B37">
        <f>F37*Sheet2!C37</f>
        <v>394.69291850000002</v>
      </c>
      <c r="C37" s="7">
        <f>Sheet2!D37/B36</f>
        <v>6.7629735160543061E-2</v>
      </c>
      <c r="D37">
        <v>279.08999999999997</v>
      </c>
      <c r="E37">
        <f>D37-Sheet2!F37</f>
        <v>214.83099999999996</v>
      </c>
      <c r="F37">
        <f>Sheet2!B37</f>
        <v>1606.925</v>
      </c>
      <c r="G37">
        <f>Sheet2!D37</f>
        <v>23.244</v>
      </c>
    </row>
    <row r="38" spans="1:7" x14ac:dyDescent="0.35">
      <c r="A38">
        <v>1976</v>
      </c>
      <c r="B38">
        <f>F38*Sheet2!C38</f>
        <v>477.40666899999991</v>
      </c>
      <c r="C38" s="7">
        <f>Sheet2!D38/B37</f>
        <v>6.7715934964260066E-2</v>
      </c>
      <c r="D38">
        <v>298.06</v>
      </c>
      <c r="E38">
        <f>D38-Sheet2!F38</f>
        <v>226.465</v>
      </c>
      <c r="F38">
        <f>Sheet2!B38</f>
        <v>1786.1</v>
      </c>
      <c r="G38">
        <f>Sheet2!D38</f>
        <v>26.727</v>
      </c>
    </row>
    <row r="39" spans="1:7" x14ac:dyDescent="0.35">
      <c r="A39">
        <v>1977</v>
      </c>
      <c r="B39">
        <f>F39*Sheet2!C39</f>
        <v>549.09815624999999</v>
      </c>
      <c r="C39" s="7">
        <f>Sheet2!D39/B38</f>
        <v>6.2632137214656311E-2</v>
      </c>
      <c r="D39">
        <v>355.55900000000003</v>
      </c>
      <c r="E39">
        <f>D39-Sheet2!F39</f>
        <v>276.84900000000005</v>
      </c>
      <c r="F39">
        <f>Sheet2!B39</f>
        <v>2024.325</v>
      </c>
      <c r="G39">
        <f>Sheet2!D39</f>
        <v>29.901</v>
      </c>
    </row>
    <row r="40" spans="1:7" x14ac:dyDescent="0.35">
      <c r="A40">
        <v>1978</v>
      </c>
      <c r="B40">
        <f>F40*Sheet2!C40</f>
        <v>607.12482249999994</v>
      </c>
      <c r="C40" s="7">
        <f>Sheet2!D40/B39</f>
        <v>6.457497552378641E-2</v>
      </c>
      <c r="D40">
        <v>399.56099999999998</v>
      </c>
      <c r="E40">
        <f>D40-Sheet2!F40</f>
        <v>310.678</v>
      </c>
      <c r="F40">
        <f>Sheet2!B40</f>
        <v>2273.4499999999998</v>
      </c>
      <c r="G40">
        <f>Sheet2!D40</f>
        <v>35.457999999999998</v>
      </c>
    </row>
    <row r="41" spans="1:7" x14ac:dyDescent="0.35">
      <c r="A41">
        <v>1979</v>
      </c>
      <c r="B41">
        <f>F41*Sheet2!C41</f>
        <v>640.3162084999999</v>
      </c>
      <c r="C41" s="7">
        <f>Sheet2!D41/B40</f>
        <v>7.0221144680672323E-2</v>
      </c>
      <c r="D41">
        <v>463.30200000000002</v>
      </c>
      <c r="E41">
        <f>D41-Sheet2!F41</f>
        <v>360.26800000000003</v>
      </c>
      <c r="F41">
        <f>Sheet2!B41</f>
        <v>2565.5749999999998</v>
      </c>
      <c r="G41">
        <f>Sheet2!D41</f>
        <v>42.633000000000003</v>
      </c>
    </row>
    <row r="42" spans="1:7" x14ac:dyDescent="0.35">
      <c r="A42">
        <v>1980</v>
      </c>
      <c r="B42">
        <f>F42*Sheet2!C42</f>
        <v>711.93450000000007</v>
      </c>
      <c r="C42" s="7">
        <f>Sheet2!D42/B41</f>
        <v>8.2042277397699218E-2</v>
      </c>
      <c r="D42">
        <v>517.11199999999997</v>
      </c>
      <c r="E42">
        <f>D42-Sheet2!F42</f>
        <v>400.40099999999995</v>
      </c>
      <c r="F42">
        <f>Sheet2!B42</f>
        <v>2791.9</v>
      </c>
      <c r="G42">
        <f>Sheet2!D42</f>
        <v>52.533000000000001</v>
      </c>
    </row>
    <row r="43" spans="1:7" x14ac:dyDescent="0.35">
      <c r="A43">
        <v>1981</v>
      </c>
      <c r="B43">
        <f>F43*Sheet2!C43</f>
        <v>789.41603874999998</v>
      </c>
      <c r="C43" s="7">
        <f>Sheet2!D43/B42</f>
        <v>9.6590346443387695E-2</v>
      </c>
      <c r="D43">
        <v>599.27200000000005</v>
      </c>
      <c r="E43">
        <f>D43-Sheet2!F43</f>
        <v>459.90800000000002</v>
      </c>
      <c r="F43">
        <f>Sheet2!B43</f>
        <v>3133.2249999999999</v>
      </c>
      <c r="G43">
        <f>Sheet2!D43</f>
        <v>68.766000000000005</v>
      </c>
    </row>
    <row r="44" spans="1:7" x14ac:dyDescent="0.35">
      <c r="A44">
        <v>1982</v>
      </c>
      <c r="B44">
        <f>F44*Sheet2!C44</f>
        <v>924.59031750000008</v>
      </c>
      <c r="C44" s="7">
        <f>Sheet2!D44/B43</f>
        <v>0.10771506509374174</v>
      </c>
      <c r="D44">
        <v>617.76599999999996</v>
      </c>
      <c r="E44">
        <f>D44-Sheet2!F44</f>
        <v>472.09899999999993</v>
      </c>
      <c r="F44">
        <f>Sheet2!B44</f>
        <v>3313.35</v>
      </c>
      <c r="G44">
        <f>Sheet2!D44</f>
        <v>85.031999999999996</v>
      </c>
    </row>
    <row r="45" spans="1:7" x14ac:dyDescent="0.35">
      <c r="A45">
        <v>1983</v>
      </c>
      <c r="B45">
        <f>F45*Sheet2!C45</f>
        <v>1137.28368</v>
      </c>
      <c r="C45" s="7">
        <f>Sheet2!D45/B44</f>
        <v>9.7132749824627052E-2</v>
      </c>
      <c r="D45">
        <v>600.56200000000001</v>
      </c>
      <c r="E45">
        <f>D45-Sheet2!F45</f>
        <v>444.23400000000004</v>
      </c>
      <c r="F45">
        <f>Sheet2!B45</f>
        <v>3536</v>
      </c>
      <c r="G45">
        <f>Sheet2!D45</f>
        <v>89.808000000000007</v>
      </c>
    </row>
    <row r="46" spans="1:7" x14ac:dyDescent="0.35">
      <c r="A46">
        <v>1984</v>
      </c>
      <c r="B46">
        <f>F46*Sheet2!C46</f>
        <v>1306.9794662499999</v>
      </c>
      <c r="C46" s="7">
        <f>Sheet2!D46/B45</f>
        <v>9.7690665885577468E-2</v>
      </c>
      <c r="D46">
        <v>666.43799999999999</v>
      </c>
      <c r="E46">
        <f>D46-Sheet2!F46</f>
        <v>491.41899999999998</v>
      </c>
      <c r="F46">
        <f>Sheet2!B46</f>
        <v>3949.1750000000002</v>
      </c>
      <c r="G46">
        <f>Sheet2!D46</f>
        <v>111.102</v>
      </c>
    </row>
    <row r="47" spans="1:7" x14ac:dyDescent="0.35">
      <c r="A47">
        <v>1985</v>
      </c>
      <c r="B47">
        <f>F47*Sheet2!C47</f>
        <v>1507.2525237499999</v>
      </c>
      <c r="C47" s="7">
        <f>Sheet2!D47/B46</f>
        <v>9.9066590825255832E-2</v>
      </c>
      <c r="D47">
        <v>734.03700000000003</v>
      </c>
      <c r="E47">
        <f>D47-Sheet2!F47</f>
        <v>541.89499999999998</v>
      </c>
      <c r="F47">
        <f>Sheet2!B47</f>
        <v>4265.125</v>
      </c>
      <c r="G47">
        <f>Sheet2!D47</f>
        <v>129.47800000000001</v>
      </c>
    </row>
    <row r="48" spans="1:7" x14ac:dyDescent="0.35">
      <c r="A48">
        <v>1986</v>
      </c>
      <c r="B48">
        <f>F48*Sheet2!C48</f>
        <v>1740.6147000000001</v>
      </c>
      <c r="C48" s="7">
        <f>Sheet2!D48/B47</f>
        <v>9.0241680048140635E-2</v>
      </c>
      <c r="D48">
        <v>769.15499999999997</v>
      </c>
      <c r="E48">
        <f>D48-Sheet2!F48</f>
        <v>561.77099999999996</v>
      </c>
      <c r="F48">
        <f>Sheet2!B48</f>
        <v>4526.25</v>
      </c>
      <c r="G48">
        <f>Sheet2!D48</f>
        <v>136.017</v>
      </c>
    </row>
    <row r="49" spans="1:7" x14ac:dyDescent="0.35">
      <c r="A49">
        <v>1987</v>
      </c>
      <c r="B49">
        <f>F49*Sheet2!C49</f>
        <v>1889.7534304999999</v>
      </c>
      <c r="C49" s="7">
        <f>Sheet2!D49/B48</f>
        <v>7.9633361708366587E-2</v>
      </c>
      <c r="D49">
        <v>854.28700000000003</v>
      </c>
      <c r="E49">
        <f>D49-Sheet2!F49</f>
        <v>633.65700000000004</v>
      </c>
      <c r="F49">
        <f>Sheet2!B49</f>
        <v>4767.6499999999996</v>
      </c>
      <c r="G49">
        <f>Sheet2!D49</f>
        <v>138.61099999999999</v>
      </c>
    </row>
    <row r="50" spans="1:7" x14ac:dyDescent="0.35">
      <c r="A50">
        <v>1988</v>
      </c>
      <c r="B50">
        <f>F50*Sheet2!C50</f>
        <v>2051.6174730000002</v>
      </c>
      <c r="C50" s="7">
        <f>Sheet2!D50/B49</f>
        <v>8.0329527413444221E-2</v>
      </c>
      <c r="D50">
        <v>909.23800000000006</v>
      </c>
      <c r="E50">
        <f>D50-Sheet2!F50</f>
        <v>659.71800000000007</v>
      </c>
      <c r="F50">
        <f>Sheet2!B50</f>
        <v>5138.55</v>
      </c>
      <c r="G50">
        <f>Sheet2!D50</f>
        <v>151.803</v>
      </c>
    </row>
    <row r="51" spans="1:7" x14ac:dyDescent="0.35">
      <c r="A51">
        <v>1989</v>
      </c>
      <c r="B51">
        <f>F51*Sheet2!C51</f>
        <v>2190.7082732500003</v>
      </c>
      <c r="C51" s="7">
        <f>Sheet2!D51/B50</f>
        <v>8.2364769370435159E-2</v>
      </c>
      <c r="D51">
        <v>991.10400000000004</v>
      </c>
      <c r="E51">
        <f>D51-Sheet2!F51</f>
        <v>719.17900000000009</v>
      </c>
      <c r="F51">
        <f>Sheet2!B51</f>
        <v>5554.6750000000002</v>
      </c>
      <c r="G51">
        <f>Sheet2!D51</f>
        <v>168.98099999999999</v>
      </c>
    </row>
    <row r="52" spans="1:7" x14ac:dyDescent="0.35">
      <c r="A52">
        <v>1990</v>
      </c>
      <c r="B52">
        <f>F52*Sheet2!C52</f>
        <v>2411.5859625000003</v>
      </c>
      <c r="C52" s="7">
        <f>Sheet2!D52/B51</f>
        <v>8.4149497334263551E-2</v>
      </c>
      <c r="D52">
        <v>1031.9580000000001</v>
      </c>
      <c r="E52">
        <f>D52-Sheet2!F52</f>
        <v>737.44500000000016</v>
      </c>
      <c r="F52">
        <f>Sheet2!B52</f>
        <v>5898.75</v>
      </c>
      <c r="G52">
        <f>Sheet2!D52</f>
        <v>184.34700000000001</v>
      </c>
    </row>
    <row r="53" spans="1:7" x14ac:dyDescent="0.35">
      <c r="A53">
        <v>1991</v>
      </c>
      <c r="B53">
        <f>F53*Sheet2!C53</f>
        <v>2688.9790592499999</v>
      </c>
      <c r="C53" s="7">
        <f>Sheet2!D53/B52</f>
        <v>8.0630756283895058E-2</v>
      </c>
      <c r="D53">
        <v>1054.9880000000001</v>
      </c>
      <c r="E53">
        <f>D53-Sheet2!F53</f>
        <v>753.38300000000004</v>
      </c>
      <c r="F53">
        <f>Sheet2!B53</f>
        <v>6093.1750000000002</v>
      </c>
      <c r="G53">
        <f>Sheet2!D53</f>
        <v>194.44800000000001</v>
      </c>
    </row>
    <row r="54" spans="1:7" x14ac:dyDescent="0.35">
      <c r="A54">
        <v>1992</v>
      </c>
      <c r="B54">
        <f>F54*Sheet2!C54</f>
        <v>2999.7252000000003</v>
      </c>
      <c r="C54" s="7">
        <f>Sheet2!D54/B53</f>
        <v>7.4133712315186381E-2</v>
      </c>
      <c r="D54">
        <v>1091.2080000000001</v>
      </c>
      <c r="E54">
        <f>D54-Sheet2!F54</f>
        <v>779.92800000000011</v>
      </c>
      <c r="F54">
        <f>Sheet2!B54</f>
        <v>6416.25</v>
      </c>
      <c r="G54">
        <f>Sheet2!D54</f>
        <v>199.34399999999999</v>
      </c>
    </row>
    <row r="55" spans="1:7" x14ac:dyDescent="0.35">
      <c r="A55">
        <v>1993</v>
      </c>
      <c r="B55">
        <f>F55*Sheet2!C55</f>
        <v>3248.4295712499998</v>
      </c>
      <c r="C55" s="7">
        <f>Sheet2!D55/B54</f>
        <v>6.6243734592755357E-2</v>
      </c>
      <c r="D55">
        <v>1154.3340000000001</v>
      </c>
      <c r="E55">
        <f>D55-Sheet2!F55</f>
        <v>832.28800000000001</v>
      </c>
      <c r="F55">
        <f>Sheet2!B55</f>
        <v>6775.3249999999998</v>
      </c>
      <c r="G55">
        <f>Sheet2!D55</f>
        <v>198.71299999999999</v>
      </c>
    </row>
    <row r="56" spans="1:7" x14ac:dyDescent="0.35">
      <c r="A56">
        <v>1994</v>
      </c>
      <c r="B56">
        <f>F56*Sheet2!C56</f>
        <v>3433.0461975000003</v>
      </c>
      <c r="C56" s="7">
        <f>Sheet2!D56/B55</f>
        <v>6.2470801828685328E-2</v>
      </c>
      <c r="D56">
        <v>1258.566</v>
      </c>
      <c r="E56">
        <f>D56-Sheet2!F56</f>
        <v>913.87699999999995</v>
      </c>
      <c r="F56">
        <f>Sheet2!B56</f>
        <v>7176.85</v>
      </c>
      <c r="G56">
        <f>Sheet2!D56</f>
        <v>202.93199999999999</v>
      </c>
    </row>
    <row r="57" spans="1:7" x14ac:dyDescent="0.35">
      <c r="A57">
        <v>1995</v>
      </c>
      <c r="B57">
        <f>F57*Sheet2!C57</f>
        <v>3604.3570144999999</v>
      </c>
      <c r="C57" s="7">
        <f>Sheet2!D57/B56</f>
        <v>6.7617499633137387E-2</v>
      </c>
      <c r="D57">
        <v>1351.79</v>
      </c>
      <c r="E57">
        <f>D57-Sheet2!F57</f>
        <v>991.15772749999996</v>
      </c>
      <c r="F57">
        <f>Sheet2!B57</f>
        <v>7560.4250000000002</v>
      </c>
      <c r="G57">
        <f>Sheet2!D57</f>
        <v>232.13399999999999</v>
      </c>
    </row>
    <row r="58" spans="1:7" x14ac:dyDescent="0.35">
      <c r="A58">
        <v>1996</v>
      </c>
      <c r="B58">
        <f>F58*Sheet2!C58</f>
        <v>3734.1012465000003</v>
      </c>
      <c r="C58" s="7">
        <f>Sheet2!D58/B57</f>
        <v>6.6878225167558522E-2</v>
      </c>
      <c r="D58">
        <v>1453.0530000000001</v>
      </c>
      <c r="E58">
        <f>D58-Sheet2!F58</f>
        <v>1072.9796650000001</v>
      </c>
      <c r="F58">
        <f>Sheet2!B58</f>
        <v>7951.3249999999998</v>
      </c>
      <c r="G58">
        <f>Sheet2!D58</f>
        <v>241.053</v>
      </c>
    </row>
    <row r="59" spans="1:7" x14ac:dyDescent="0.35">
      <c r="A59">
        <v>1997</v>
      </c>
      <c r="B59">
        <f>F59*Sheet2!C59</f>
        <v>3772.3685394999998</v>
      </c>
      <c r="C59" s="7">
        <f>Sheet2!D59/B58</f>
        <v>6.5339417411000286E-2</v>
      </c>
      <c r="D59">
        <v>1579.232</v>
      </c>
      <c r="E59">
        <f>D59-Sheet2!F59</f>
        <v>1171.0474925000001</v>
      </c>
      <c r="F59">
        <f>Sheet2!B59</f>
        <v>8451.0249999999996</v>
      </c>
      <c r="G59">
        <f>Sheet2!D59</f>
        <v>243.98400000000001</v>
      </c>
    </row>
    <row r="60" spans="1:7" x14ac:dyDescent="0.35">
      <c r="A60">
        <v>1998</v>
      </c>
      <c r="B60">
        <f>F60*Sheet2!C60</f>
        <v>3721.1071279999996</v>
      </c>
      <c r="C60" s="7">
        <f>Sheet2!D60/B59</f>
        <v>6.3916872775097014E-2</v>
      </c>
      <c r="D60">
        <v>1721.7280000000001</v>
      </c>
      <c r="E60">
        <f>D60-Sheet2!F60</f>
        <v>1288.5842000000002</v>
      </c>
      <c r="F60">
        <f>Sheet2!B60</f>
        <v>8930.7999999999993</v>
      </c>
      <c r="G60">
        <f>Sheet2!D60</f>
        <v>241.11799999999999</v>
      </c>
    </row>
    <row r="61" spans="1:7" x14ac:dyDescent="0.35">
      <c r="A61">
        <v>1999</v>
      </c>
      <c r="B61">
        <f>F61*Sheet2!C61</f>
        <v>3632.4027074999995</v>
      </c>
      <c r="C61" s="7">
        <f>Sheet2!D61/B60</f>
        <v>6.1743720913374364E-2</v>
      </c>
      <c r="D61">
        <v>1827.452</v>
      </c>
      <c r="E61">
        <f>D61-Sheet2!F61</f>
        <v>1363.8983375</v>
      </c>
      <c r="F61">
        <f>Sheet2!B61</f>
        <v>9479.625</v>
      </c>
      <c r="G61">
        <f>Sheet2!D61</f>
        <v>229.755</v>
      </c>
    </row>
    <row r="62" spans="1:7" x14ac:dyDescent="0.35">
      <c r="A62">
        <v>2000</v>
      </c>
      <c r="B62">
        <f>F62*Sheet2!C62</f>
        <v>3409.7577872500005</v>
      </c>
      <c r="C62" s="7">
        <f>Sheet2!D62/B61</f>
        <v>6.1377831136307195E-2</v>
      </c>
      <c r="D62">
        <v>2025.191</v>
      </c>
      <c r="E62">
        <f>D62-Sheet2!F62</f>
        <v>1527.43091</v>
      </c>
      <c r="F62">
        <f>Sheet2!B62</f>
        <v>10117.075000000001</v>
      </c>
      <c r="G62">
        <f>Sheet2!D62</f>
        <v>222.94900000000001</v>
      </c>
    </row>
    <row r="63" spans="1:7" x14ac:dyDescent="0.35">
      <c r="A63">
        <v>2001</v>
      </c>
      <c r="B63">
        <f>F63*Sheet2!C63</f>
        <v>3319.6031505000001</v>
      </c>
      <c r="C63" s="7">
        <f>Sheet2!D63/B62</f>
        <v>6.0463825545296425E-2</v>
      </c>
      <c r="D63">
        <v>1991.0820000000001</v>
      </c>
      <c r="E63">
        <f>D63-Sheet2!F63</f>
        <v>1464.7957500000002</v>
      </c>
      <c r="F63">
        <f>Sheet2!B63</f>
        <v>10525.725</v>
      </c>
      <c r="G63">
        <f>Sheet2!D63</f>
        <v>206.167</v>
      </c>
    </row>
    <row r="64" spans="1:7" x14ac:dyDescent="0.35">
      <c r="A64">
        <v>2002</v>
      </c>
      <c r="B64">
        <f>F64*Sheet2!C64</f>
        <v>3540.3923924999999</v>
      </c>
      <c r="C64" s="7">
        <f>Sheet2!D64/B63</f>
        <v>5.1496818218843901E-2</v>
      </c>
      <c r="D64">
        <v>1853.136</v>
      </c>
      <c r="E64">
        <f>D64-Sheet2!F64</f>
        <v>1311.6922500000001</v>
      </c>
      <c r="F64">
        <f>Sheet2!B64</f>
        <v>10828.875</v>
      </c>
      <c r="G64">
        <f>Sheet2!D64</f>
        <v>170.94900000000001</v>
      </c>
    </row>
    <row r="65" spans="1:7" x14ac:dyDescent="0.35">
      <c r="A65">
        <v>2003</v>
      </c>
      <c r="B65">
        <f>F65*Sheet2!C65</f>
        <v>3913.3878875</v>
      </c>
      <c r="C65" s="7">
        <f>Sheet2!D65/B64</f>
        <v>4.3236167924287507E-2</v>
      </c>
      <c r="D65">
        <v>1782.3140000000001</v>
      </c>
      <c r="E65">
        <f>D65-Sheet2!F65</f>
        <v>1244.3176250000001</v>
      </c>
      <c r="F65">
        <f>Sheet2!B65</f>
        <v>11278.75</v>
      </c>
      <c r="G65">
        <f>Sheet2!D65</f>
        <v>153.07300000000001</v>
      </c>
    </row>
    <row r="66" spans="1:7" x14ac:dyDescent="0.35">
      <c r="A66">
        <v>2004</v>
      </c>
      <c r="B66">
        <f>F66*Sheet2!C66</f>
        <v>4295.591136</v>
      </c>
      <c r="C66" s="7">
        <f>Sheet2!D66/B65</f>
        <v>4.0947895942502581E-2</v>
      </c>
      <c r="D66">
        <v>1880.114</v>
      </c>
      <c r="E66">
        <f>D66-Sheet2!F66</f>
        <v>1319.589395</v>
      </c>
      <c r="F66">
        <f>Sheet2!B66</f>
        <v>12028.424999999999</v>
      </c>
      <c r="G66">
        <f>Sheet2!D66</f>
        <v>160.245</v>
      </c>
    </row>
    <row r="67" spans="1:7" x14ac:dyDescent="0.35">
      <c r="A67">
        <v>2005</v>
      </c>
      <c r="B67">
        <f>F67*Sheet2!C67</f>
        <v>4592.2081175000003</v>
      </c>
      <c r="C67" s="7">
        <f>Sheet2!D67/B66</f>
        <v>4.2831357588498382E-2</v>
      </c>
      <c r="D67">
        <v>2153.6109999999999</v>
      </c>
      <c r="E67">
        <f>D67-Sheet2!F67</f>
        <v>1555.2693299999996</v>
      </c>
      <c r="F67">
        <f>Sheet2!B67</f>
        <v>12839.95</v>
      </c>
      <c r="G67">
        <f>Sheet2!D67</f>
        <v>183.98599999999999</v>
      </c>
    </row>
    <row r="68" spans="1:7" x14ac:dyDescent="0.35">
      <c r="A68">
        <v>2006</v>
      </c>
      <c r="B68">
        <f>F68*Sheet2!C68</f>
        <v>4828.9095425000005</v>
      </c>
      <c r="C68" s="7">
        <f>Sheet2!D68/B67</f>
        <v>4.9345106798722956E-2</v>
      </c>
      <c r="D68">
        <v>2406.8690000000001</v>
      </c>
      <c r="E68">
        <f>D68-Sheet2!F68</f>
        <v>1772.7601250000002</v>
      </c>
      <c r="F68">
        <f>Sheet2!B68</f>
        <v>13636.75</v>
      </c>
      <c r="G68">
        <f>Sheet2!D68</f>
        <v>226.60300000000001</v>
      </c>
    </row>
    <row r="69" spans="1:7" x14ac:dyDescent="0.35">
      <c r="A69">
        <v>2007</v>
      </c>
      <c r="B69">
        <f>F69*Sheet2!C69</f>
        <v>5035.0628387500001</v>
      </c>
      <c r="C69" s="7">
        <f>Sheet2!D69/B68</f>
        <v>4.9101975904324982E-2</v>
      </c>
      <c r="D69">
        <v>2567.9850000000001</v>
      </c>
      <c r="E69">
        <f>D69-Sheet2!F69</f>
        <v>1901.3545250000002</v>
      </c>
      <c r="F69">
        <f>Sheet2!B69</f>
        <v>14305.375</v>
      </c>
      <c r="G69">
        <f>Sheet2!D69</f>
        <v>237.10900000000001</v>
      </c>
    </row>
    <row r="70" spans="1:7" x14ac:dyDescent="0.35">
      <c r="A70">
        <v>2008</v>
      </c>
      <c r="B70">
        <f>F70*Sheet2!C70</f>
        <v>5803.068749250001</v>
      </c>
      <c r="C70" s="7">
        <f>Sheet2!D70/B69</f>
        <v>5.0199373492377151E-2</v>
      </c>
      <c r="D70">
        <v>2523.991</v>
      </c>
      <c r="E70">
        <f>D70-Sheet2!F70</f>
        <v>1834.470605</v>
      </c>
      <c r="F70">
        <f>Sheet2!B70</f>
        <v>14796.575000000001</v>
      </c>
      <c r="G70">
        <f>Sheet2!D70</f>
        <v>252.75700000000001</v>
      </c>
    </row>
    <row r="71" spans="1:7" x14ac:dyDescent="0.35">
      <c r="A71">
        <v>2009</v>
      </c>
      <c r="B71">
        <f>F71*Sheet2!C71</f>
        <v>7544.6969499999987</v>
      </c>
      <c r="C71" s="7">
        <f>Sheet2!D71/B70</f>
        <v>3.2207441971828357E-2</v>
      </c>
      <c r="D71">
        <v>2104.989</v>
      </c>
      <c r="E71">
        <f>D71-Sheet2!F71</f>
        <v>1416.3455200000001</v>
      </c>
      <c r="F71">
        <f>Sheet2!B71</f>
        <v>14467.3</v>
      </c>
      <c r="G71">
        <f>Sheet2!D71</f>
        <v>186.90199999999999</v>
      </c>
    </row>
    <row r="72" spans="1:7" x14ac:dyDescent="0.35">
      <c r="A72">
        <v>2010</v>
      </c>
      <c r="B72">
        <f>F72*Sheet2!C72</f>
        <v>9018.9044920000015</v>
      </c>
      <c r="C72" s="7">
        <f>Sheet2!D72/B71</f>
        <v>2.6004225391717029E-2</v>
      </c>
      <c r="D72">
        <v>2162.7060000000001</v>
      </c>
      <c r="E72">
        <f>D72-Sheet2!F72</f>
        <v>1506.3039600000002</v>
      </c>
      <c r="F72">
        <f>Sheet2!B72</f>
        <v>14884.4</v>
      </c>
      <c r="G72">
        <f>Sheet2!D72</f>
        <v>196.19399999999999</v>
      </c>
    </row>
    <row r="73" spans="1:7" x14ac:dyDescent="0.35">
      <c r="A73">
        <v>2011</v>
      </c>
      <c r="B73">
        <f>F73*Sheet2!C73</f>
        <v>10128.25389625</v>
      </c>
      <c r="C73" s="7">
        <f>Sheet2!D73/B72</f>
        <v>2.5497775279024425E-2</v>
      </c>
      <c r="D73">
        <v>2303.4659999999999</v>
      </c>
      <c r="E73">
        <f>D73-Sheet2!F73</f>
        <v>1618.2989425000001</v>
      </c>
      <c r="F73">
        <f>Sheet2!B73</f>
        <v>15466.525</v>
      </c>
      <c r="G73">
        <f>Sheet2!D73</f>
        <v>229.96199999999999</v>
      </c>
    </row>
    <row r="74" spans="1:7" x14ac:dyDescent="0.35">
      <c r="A74">
        <v>2012</v>
      </c>
      <c r="B74">
        <f>F74*Sheet2!C74</f>
        <v>11281.108139</v>
      </c>
      <c r="C74" s="7">
        <f>Sheet2!D74/B73</f>
        <v>2.1761697747486992E-2</v>
      </c>
      <c r="D74">
        <v>2449.9899999999998</v>
      </c>
      <c r="E74">
        <f>D74-Sheet2!F74</f>
        <v>1725.0658749999998</v>
      </c>
      <c r="F74">
        <f>Sheet2!B74</f>
        <v>16109.424999999999</v>
      </c>
      <c r="G74">
        <f>Sheet2!D74</f>
        <v>220.40799999999999</v>
      </c>
    </row>
    <row r="75" spans="1:7" x14ac:dyDescent="0.35">
      <c r="A75">
        <v>2013</v>
      </c>
      <c r="B75">
        <f>F75*Sheet2!C75</f>
        <v>11982.656838750003</v>
      </c>
      <c r="C75" s="7">
        <f>Sheet2!D75/B74</f>
        <v>1.9580080013272532E-2</v>
      </c>
      <c r="D75">
        <v>2775.1060000000002</v>
      </c>
      <c r="E75">
        <f>D75-Sheet2!F75</f>
        <v>2030.8312350000001</v>
      </c>
      <c r="F75">
        <f>Sheet2!B75</f>
        <v>16687.775000000001</v>
      </c>
      <c r="G75">
        <f>Sheet2!D75</f>
        <v>220.88499999999999</v>
      </c>
    </row>
    <row r="76" spans="1:7" x14ac:dyDescent="0.35">
      <c r="A76">
        <v>2014</v>
      </c>
      <c r="B76">
        <f>F76*Sheet2!C76</f>
        <v>12779.851448999996</v>
      </c>
      <c r="C76" s="7">
        <f>Sheet2!D76/B75</f>
        <v>1.9107281722329957E-2</v>
      </c>
      <c r="D76">
        <v>3021.491</v>
      </c>
      <c r="E76">
        <f>D76-Sheet2!F76</f>
        <v>2244.1977400000001</v>
      </c>
      <c r="F76">
        <f>Sheet2!B76</f>
        <v>17428.099999999999</v>
      </c>
      <c r="G76">
        <f>Sheet2!D76</f>
        <v>228.95599999999999</v>
      </c>
    </row>
    <row r="77" spans="1:7" x14ac:dyDescent="0.35">
      <c r="A77">
        <v>2015</v>
      </c>
      <c r="B77">
        <f>F77*Sheet2!C77</f>
        <v>13116.76821</v>
      </c>
      <c r="C77" s="7">
        <f>Sheet2!D77/B76</f>
        <v>1.7463505025127939E-2</v>
      </c>
      <c r="D77">
        <v>3249.89</v>
      </c>
      <c r="E77">
        <f>D77-Sheet2!F77</f>
        <v>2428.8658999999998</v>
      </c>
      <c r="F77">
        <f>Sheet2!B77</f>
        <v>18164.25</v>
      </c>
      <c r="G77">
        <f>Sheet2!D77</f>
        <v>223.18100000000001</v>
      </c>
    </row>
    <row r="78" spans="1:7" x14ac:dyDescent="0.35">
      <c r="A78">
        <v>2016</v>
      </c>
      <c r="B78">
        <f>F78*Sheet2!C78</f>
        <v>14167.593413250002</v>
      </c>
      <c r="C78" s="7">
        <f>Sheet2!D78/B77</f>
        <v>1.8299705854144997E-2</v>
      </c>
      <c r="D78">
        <v>3267.9650000000001</v>
      </c>
      <c r="E78">
        <f>D78-Sheet2!F78</f>
        <v>2406.7357849999999</v>
      </c>
      <c r="F78">
        <f>Sheet2!B78</f>
        <v>18641.325000000001</v>
      </c>
      <c r="G78">
        <f>Sheet2!D78</f>
        <v>240.03299999999999</v>
      </c>
    </row>
    <row r="79" spans="1:7" x14ac:dyDescent="0.35">
      <c r="A79">
        <v>2017</v>
      </c>
      <c r="B79">
        <f>F79*Sheet2!C79</f>
        <v>14665.457460999998</v>
      </c>
      <c r="C79" s="7">
        <f>Sheet2!D79/B78</f>
        <v>1.8531799462458712E-2</v>
      </c>
      <c r="D79">
        <v>3316.1840000000002</v>
      </c>
      <c r="E79">
        <f>D79-Sheet2!F79</f>
        <v>2415.2383625000002</v>
      </c>
      <c r="F79">
        <f>Sheet2!B79</f>
        <v>19375.174999999999</v>
      </c>
      <c r="G79">
        <f>Sheet2!D79</f>
        <v>262.55099999999999</v>
      </c>
    </row>
    <row r="80" spans="1:7" x14ac:dyDescent="0.35">
      <c r="A80">
        <v>2018</v>
      </c>
      <c r="B80">
        <f>F80*Sheet2!C80</f>
        <v>15749.662587749999</v>
      </c>
      <c r="C80" s="7">
        <f>Sheet2!D80/B79</f>
        <v>2.2159213298610658E-2</v>
      </c>
      <c r="D80">
        <v>3329.9070000000002</v>
      </c>
      <c r="E80">
        <f>D80-Sheet2!F80</f>
        <v>2420.4905374999998</v>
      </c>
      <c r="F80">
        <f>Sheet2!B80</f>
        <v>20436.325000000001</v>
      </c>
      <c r="G80">
        <f>Sheet2!D80</f>
        <v>324.97500000000002</v>
      </c>
    </row>
    <row r="81" spans="1:7" x14ac:dyDescent="0.35">
      <c r="A81">
        <v>2019</v>
      </c>
      <c r="B81">
        <f>F81*Sheet2!C81</f>
        <v>16809.246932000002</v>
      </c>
      <c r="C81" s="7">
        <f>Sheet2!D81/B80</f>
        <v>2.3820065852826321E-2</v>
      </c>
      <c r="D81">
        <v>3463.364</v>
      </c>
      <c r="E81">
        <f>D81-Sheet2!F81</f>
        <v>2492.7155600000001</v>
      </c>
      <c r="F81">
        <f>Sheet2!B81</f>
        <v>21286.15</v>
      </c>
      <c r="G81">
        <f>Sheet2!D81</f>
        <v>375.15800000000002</v>
      </c>
    </row>
    <row r="82" spans="1:7" x14ac:dyDescent="0.35">
      <c r="A82">
        <v>2020</v>
      </c>
      <c r="B82">
        <f>F82*Sheet2!C82</f>
        <v>21044.128086249999</v>
      </c>
      <c r="C82" s="7">
        <f>Sheet2!D82/B81</f>
        <v>2.0552378187884426E-2</v>
      </c>
      <c r="D82">
        <v>3421.1640000000002</v>
      </c>
      <c r="E82">
        <f>D82-Sheet2!F82</f>
        <v>2378.6049975000005</v>
      </c>
      <c r="F82">
        <f>Sheet2!B82</f>
        <v>21320.224999999999</v>
      </c>
      <c r="G82">
        <f>Sheet2!D82</f>
        <v>345.47</v>
      </c>
    </row>
    <row r="83" spans="1:7" x14ac:dyDescent="0.35">
      <c r="A83">
        <v>2021</v>
      </c>
      <c r="B83">
        <f>F83*Sheet2!C83</f>
        <v>22284.0958875</v>
      </c>
      <c r="C83" s="7">
        <f>Sheet2!D83/B82</f>
        <v>1.674281769032825E-2</v>
      </c>
      <c r="D83">
        <v>4047.1109999999999</v>
      </c>
      <c r="E83">
        <f>D83-Sheet2!F83</f>
        <v>3053.3327999999997</v>
      </c>
      <c r="F83">
        <f>Sheet2!B83</f>
        <v>23004.125</v>
      </c>
      <c r="G83">
        <f>Sheet2!D83</f>
        <v>352.33800000000002</v>
      </c>
    </row>
    <row r="84" spans="1:7" s="29" customFormat="1" x14ac:dyDescent="0.35">
      <c r="A84" s="29">
        <v>2022</v>
      </c>
      <c r="B84">
        <f>F84*Sheet2!C84</f>
        <v>24253.434334500002</v>
      </c>
      <c r="C84" s="7">
        <f>Sheet2!D84/B83</f>
        <v>2.1355454688513666E-2</v>
      </c>
      <c r="D84" s="29">
        <v>4897.3990000000003</v>
      </c>
      <c r="E84">
        <f>D84-Sheet2!F84</f>
        <v>3751.6598825000001</v>
      </c>
      <c r="F84">
        <f>Sheet2!B84</f>
        <v>25517.575000000001</v>
      </c>
      <c r="G84">
        <f>Sheet2!D84</f>
        <v>475.887</v>
      </c>
    </row>
    <row r="85" spans="1:7" s="29" customFormat="1" x14ac:dyDescent="0.35">
      <c r="A85" s="29">
        <v>2023</v>
      </c>
      <c r="B85" s="29">
        <f>F85*Sheet2!C85</f>
        <v>26235.481497500001</v>
      </c>
      <c r="C85" s="30">
        <f>Sheet2!D85/B84</f>
        <v>2.7141187137511038E-2</v>
      </c>
      <c r="D85" s="29">
        <v>4440.9470000000001</v>
      </c>
      <c r="E85" s="29">
        <f>D85-Sheet2!F85</f>
        <v>3159.1676550000002</v>
      </c>
      <c r="F85" s="29">
        <f>Sheet2!B85</f>
        <v>27330.05</v>
      </c>
      <c r="G85" s="29">
        <f>Sheet2!D85</f>
        <v>658.26700000000005</v>
      </c>
    </row>
    <row r="86" spans="1:7" x14ac:dyDescent="0.35">
      <c r="A86">
        <v>2024</v>
      </c>
      <c r="B86">
        <f>F86*Sheet2!C86</f>
        <v>28194.394824750001</v>
      </c>
      <c r="C86" s="7">
        <f>Sheet2!D86/B85</f>
        <v>3.3585013489611862E-2</v>
      </c>
      <c r="D86">
        <v>4918.1040000000003</v>
      </c>
      <c r="E86">
        <f>D86-Sheet2!F86</f>
        <v>3577.8333375000002</v>
      </c>
      <c r="F86">
        <f>Sheet2!B86</f>
        <v>28823.025000000001</v>
      </c>
      <c r="G86">
        <f>Sheet2!D86</f>
        <v>881.11900000000003</v>
      </c>
    </row>
    <row r="87" spans="1:7" x14ac:dyDescent="0.35">
      <c r="A87">
        <v>2025</v>
      </c>
      <c r="B87">
        <f>F87*Sheet2!C87</f>
        <v>30102.693879049999</v>
      </c>
      <c r="C87" s="7">
        <f>Sheet2!D87/B86</f>
        <v>3.3776294469851038E-2</v>
      </c>
      <c r="D87">
        <v>5162.9243614000006</v>
      </c>
      <c r="E87">
        <f>D87-Sheet2!F87</f>
        <v>3763.1004261500007</v>
      </c>
      <c r="F87">
        <f>Sheet2!B87</f>
        <v>30136.145</v>
      </c>
      <c r="G87">
        <f>Sheet2!D87</f>
        <v>952.30218200000013</v>
      </c>
    </row>
    <row r="88" spans="1:7" x14ac:dyDescent="0.35">
      <c r="A88">
        <v>2026</v>
      </c>
      <c r="B88">
        <f>F88*Sheet2!C88</f>
        <v>31882.589682750004</v>
      </c>
      <c r="C88" s="7">
        <f>Sheet2!D88/B87</f>
        <v>3.3556163073265741E-2</v>
      </c>
      <c r="D88">
        <v>5580.3229162499993</v>
      </c>
      <c r="E88">
        <f>D88-Sheet2!F88</f>
        <v>4107.5940544999994</v>
      </c>
      <c r="F88">
        <f>Sheet2!B88</f>
        <v>31341.325000000001</v>
      </c>
      <c r="G88">
        <f>Sheet2!D88</f>
        <v>1010.1309047500001</v>
      </c>
    </row>
    <row r="89" spans="1:7" x14ac:dyDescent="0.35">
      <c r="A89">
        <v>2027</v>
      </c>
      <c r="B89">
        <f>F89*Sheet2!C89</f>
        <v>33636.227278124999</v>
      </c>
      <c r="C89" s="7">
        <f>Sheet2!D89/B88</f>
        <v>3.3729478739828768E-2</v>
      </c>
      <c r="D89">
        <v>5934.9435119999998</v>
      </c>
      <c r="E89">
        <f>D89-Sheet2!F89</f>
        <v>4403.0512940999997</v>
      </c>
      <c r="F89">
        <f>Sheet2!B89</f>
        <v>32538.067500000001</v>
      </c>
      <c r="G89">
        <f>Sheet2!D89</f>
        <v>1075.3831308750002</v>
      </c>
    </row>
    <row r="90" spans="1:7" x14ac:dyDescent="0.35">
      <c r="A90">
        <v>2028</v>
      </c>
      <c r="B90">
        <f>F90*Sheet2!C90</f>
        <v>35600.639869500003</v>
      </c>
      <c r="C90" s="7">
        <f>Sheet2!D90/B89</f>
        <v>3.462155424331273E-2</v>
      </c>
      <c r="D90">
        <v>6108.3402177500011</v>
      </c>
      <c r="E90">
        <f>D90-Sheet2!F90</f>
        <v>4515.6675735000008</v>
      </c>
      <c r="F90">
        <f>Sheet2!B90</f>
        <v>33764.525000000001</v>
      </c>
      <c r="G90">
        <f>Sheet2!D90</f>
        <v>1164.5384672499999</v>
      </c>
    </row>
    <row r="91" spans="1:7" x14ac:dyDescent="0.35">
      <c r="A91">
        <v>2029</v>
      </c>
      <c r="B91">
        <f>F91*Sheet2!C91</f>
        <v>37580.355321299998</v>
      </c>
      <c r="C91" s="7">
        <f>Sheet2!D91/B90</f>
        <v>3.5036673051307109E-2</v>
      </c>
      <c r="D91">
        <v>6289.9115618249998</v>
      </c>
      <c r="E91">
        <f>D91-Sheet2!F91</f>
        <v>4633.9338424500002</v>
      </c>
      <c r="F91">
        <f>Sheet2!B91</f>
        <v>35047.147499999999</v>
      </c>
      <c r="G91">
        <f>Sheet2!D91</f>
        <v>1247.327979525</v>
      </c>
    </row>
    <row r="92" spans="1:7" x14ac:dyDescent="0.35">
      <c r="A92">
        <v>2030</v>
      </c>
      <c r="B92">
        <f>F92*Sheet2!C92</f>
        <v>39747.7898088</v>
      </c>
      <c r="C92" s="7">
        <f>Sheet2!D92/B91</f>
        <v>3.5328131281598361E-2</v>
      </c>
      <c r="D92">
        <v>6549.417900299999</v>
      </c>
      <c r="E92">
        <f>D92-Sheet2!F92</f>
        <v>4829.0856923249985</v>
      </c>
      <c r="F92">
        <f>Sheet2!B92</f>
        <v>36393.7425</v>
      </c>
      <c r="G92">
        <f>Sheet2!D92</f>
        <v>1327.6437263999999</v>
      </c>
    </row>
    <row r="93" spans="1:7" x14ac:dyDescent="0.35">
      <c r="A93">
        <v>2031</v>
      </c>
      <c r="B93">
        <f>F93*Sheet2!C93</f>
        <v>41992.308438300002</v>
      </c>
      <c r="C93" s="7">
        <f>Sheet2!D93/B92</f>
        <v>3.5645394331745225E-2</v>
      </c>
      <c r="D93">
        <v>6834.3224598000006</v>
      </c>
      <c r="E93">
        <f>D93-Sheet2!F93</f>
        <v>5048.6459710500003</v>
      </c>
      <c r="F93">
        <f>Sheet2!B93</f>
        <v>37792.095000000001</v>
      </c>
      <c r="G93">
        <f>Sheet2!D93</f>
        <v>1416.8256415500002</v>
      </c>
    </row>
    <row r="94" spans="1:7" x14ac:dyDescent="0.35">
      <c r="A94">
        <v>2032</v>
      </c>
      <c r="B94">
        <f>F94*Sheet2!C94</f>
        <v>44371.74039875</v>
      </c>
      <c r="C94" s="7">
        <f>Sheet2!D94/B93</f>
        <v>3.6053424321730164E-2</v>
      </c>
      <c r="D94">
        <v>7106.2612849999996</v>
      </c>
      <c r="E94">
        <f>D94-Sheet2!F94</f>
        <v>5252.7611862499998</v>
      </c>
      <c r="F94">
        <f>Sheet2!B94</f>
        <v>39252.4375</v>
      </c>
      <c r="G94">
        <f>Sheet2!D94</f>
        <v>1513.9665143750001</v>
      </c>
    </row>
    <row r="95" spans="1:7" x14ac:dyDescent="0.35">
      <c r="A95">
        <v>2033</v>
      </c>
      <c r="B95">
        <f>F95*Sheet2!C95</f>
        <v>46984.964412499998</v>
      </c>
      <c r="C95" s="7">
        <f>Sheet2!D95/B94</f>
        <v>3.6163178455024134E-2</v>
      </c>
      <c r="D95">
        <v>7404.6673199500001</v>
      </c>
      <c r="E95">
        <f>D95-Sheet2!F95</f>
        <v>5480.0164132999998</v>
      </c>
      <c r="F95">
        <f>Sheet2!B95</f>
        <v>40767.864999999998</v>
      </c>
      <c r="G95">
        <f>Sheet2!D95</f>
        <v>1604.6231663999999</v>
      </c>
    </row>
    <row r="96" spans="1:7" x14ac:dyDescent="0.35">
      <c r="A96">
        <v>2034</v>
      </c>
      <c r="B96">
        <f>F96*Sheet2!C96</f>
        <v>49555.393645799995</v>
      </c>
      <c r="C96" s="7">
        <f>Sheet2!D96/B95</f>
        <v>3.6046440079869888E-2</v>
      </c>
      <c r="D96">
        <v>7708.3722134999998</v>
      </c>
      <c r="E96">
        <f>D96-Sheet2!F96</f>
        <v>5712.0688989</v>
      </c>
      <c r="F96">
        <f>Sheet2!B96</f>
        <v>42330.434999999998</v>
      </c>
      <c r="G96">
        <f>Sheet2!D96</f>
        <v>1693.6407043500001</v>
      </c>
    </row>
    <row r="97" spans="1:7" x14ac:dyDescent="0.35">
      <c r="A97">
        <v>2035</v>
      </c>
      <c r="B97">
        <f>F97*Sheet2!C97</f>
        <v>52055.907741818286</v>
      </c>
      <c r="C97" s="7">
        <f>Sheet2!D97/B96</f>
        <v>3.5969885543714442E-2</v>
      </c>
      <c r="D97">
        <v>8031.5833349125451</v>
      </c>
      <c r="E97">
        <f>D97-Sheet2!F97</f>
        <v>5967.0094787443813</v>
      </c>
      <c r="F97">
        <f>Sheet2!B97</f>
        <v>43936.451503897944</v>
      </c>
      <c r="G97">
        <f>Sheet2!D97</f>
        <v>1782.5018375131397</v>
      </c>
    </row>
    <row r="98" spans="1:7" x14ac:dyDescent="0.35">
      <c r="A98">
        <v>2036</v>
      </c>
      <c r="B98">
        <f>F98*Sheet2!C98</f>
        <v>54825.273800638417</v>
      </c>
      <c r="C98" s="7">
        <f>Sheet2!D98/B97</f>
        <v>3.5890208820097046E-2</v>
      </c>
      <c r="D98">
        <v>8366.7627793150969</v>
      </c>
      <c r="E98">
        <f>D98-Sheet2!F98</f>
        <v>6231.7611394103133</v>
      </c>
      <c r="F98">
        <f>Sheet2!B98</f>
        <v>45590.468501063078</v>
      </c>
      <c r="G98">
        <f>Sheet2!D98</f>
        <v>1868.2973991735648</v>
      </c>
    </row>
    <row r="99" spans="1:7" x14ac:dyDescent="0.35">
      <c r="A99">
        <v>2037</v>
      </c>
      <c r="B99">
        <f>F99*Sheet2!C99</f>
        <v>57683.118088686861</v>
      </c>
      <c r="C99" s="7">
        <f>Sheet2!D99/B98</f>
        <v>3.5746298807626718E-2</v>
      </c>
      <c r="D99">
        <v>8721.6802665515825</v>
      </c>
      <c r="E99">
        <f>D99-Sheet2!F99</f>
        <v>6513.5940956086624</v>
      </c>
      <c r="F99">
        <f>Sheet2!B99</f>
        <v>47292.4859914954</v>
      </c>
      <c r="G99">
        <f>Sheet2!D99</f>
        <v>1959.8006194875695</v>
      </c>
    </row>
    <row r="100" spans="1:7" x14ac:dyDescent="0.35">
      <c r="A100">
        <v>2038</v>
      </c>
      <c r="B100">
        <f>F100*Sheet2!C100</f>
        <v>60674.023344108929</v>
      </c>
      <c r="C100" s="7">
        <f>Sheet2!D100/B99</f>
        <v>3.5622370355681228E-2</v>
      </c>
      <c r="D100">
        <v>9077.1658796262946</v>
      </c>
      <c r="E100">
        <f>D100-Sheet2!F100</f>
        <v>6793.7718147973073</v>
      </c>
      <c r="F100">
        <f>Sheet2!B100</f>
        <v>49052.504077958904</v>
      </c>
      <c r="G100">
        <f>Sheet2!D100</f>
        <v>2054.8093958256986</v>
      </c>
    </row>
    <row r="101" spans="1:7" x14ac:dyDescent="0.35">
      <c r="A101">
        <v>2039</v>
      </c>
      <c r="B101">
        <f>F101*Sheet2!C101</f>
        <v>63785.909262763867</v>
      </c>
      <c r="C101" s="7">
        <f>Sheet2!D101/B100</f>
        <v>3.5477197020050817E-2</v>
      </c>
      <c r="D101">
        <v>9449.4252450730201</v>
      </c>
      <c r="E101">
        <f>D101-Sheet2!F101</f>
        <v>7091.3923332332888</v>
      </c>
      <c r="F101">
        <f>Sheet2!B101</f>
        <v>50863.522688518788</v>
      </c>
      <c r="G101">
        <f>Sheet2!D101</f>
        <v>2152.5442801781151</v>
      </c>
    </row>
    <row r="102" spans="1:7" x14ac:dyDescent="0.35">
      <c r="A102">
        <v>2040</v>
      </c>
      <c r="B102">
        <f>F102*Sheet2!C102</f>
        <v>67009.445308768351</v>
      </c>
      <c r="C102" s="7">
        <f>Sheet2!D102/B101</f>
        <v>3.5406708700877421E-2</v>
      </c>
      <c r="D102">
        <v>9830.0276162549253</v>
      </c>
      <c r="E102">
        <f>D102-Sheet2!F102</f>
        <v>7395.9858033253722</v>
      </c>
      <c r="F102">
        <f>Sheet2!B102</f>
        <v>52730.54187455705</v>
      </c>
      <c r="G102">
        <f>Sheet2!D102</f>
        <v>2258.4491084872789</v>
      </c>
    </row>
    <row r="103" spans="1:7" x14ac:dyDescent="0.35">
      <c r="A103">
        <v>2041</v>
      </c>
      <c r="B103">
        <f>F103*Sheet2!C103</f>
        <v>70362.755468369811</v>
      </c>
      <c r="C103" s="7">
        <f>Sheet2!D103/B102</f>
        <v>3.541869386751359E-2</v>
      </c>
      <c r="D103">
        <v>10225.838843727512</v>
      </c>
      <c r="E103">
        <f>D103-Sheet2!F103</f>
        <v>7710.3655539841529</v>
      </c>
      <c r="F103">
        <f>Sheet2!B103</f>
        <v>54648.561584691706</v>
      </c>
      <c r="G103">
        <f>Sheet2!D103</f>
        <v>2373.3870296231607</v>
      </c>
    </row>
    <row r="104" spans="1:7" x14ac:dyDescent="0.35">
      <c r="A104">
        <v>2042</v>
      </c>
      <c r="B104">
        <f>F104*Sheet2!C104</f>
        <v>73900.444412701865</v>
      </c>
      <c r="C104" s="7">
        <f>Sheet2!D104/B103</f>
        <v>3.5494484806837381E-2</v>
      </c>
      <c r="D104">
        <v>10620.13496563043</v>
      </c>
      <c r="E104">
        <f>D104-Sheet2!F104</f>
        <v>8022.9947466536869</v>
      </c>
      <c r="F104">
        <f>Sheet2!B104</f>
        <v>56619.581839475548</v>
      </c>
      <c r="G104">
        <f>Sheet2!D104</f>
        <v>2497.4897549392663</v>
      </c>
    </row>
    <row r="105" spans="1:7" x14ac:dyDescent="0.35">
      <c r="A105">
        <v>2043</v>
      </c>
      <c r="B105">
        <f>F105*Sheet2!C105</f>
        <v>77589.1689291199</v>
      </c>
      <c r="C105" s="7">
        <f>Sheet2!D105/B104</f>
        <v>3.5554013530037926E-2</v>
      </c>
      <c r="D105">
        <v>11038.25351233959</v>
      </c>
      <c r="E105">
        <f>D105-Sheet2!F105</f>
        <v>8357.425883366408</v>
      </c>
      <c r="F105">
        <f>Sheet2!B105</f>
        <v>58648.602690290572</v>
      </c>
      <c r="G105">
        <f>Sheet2!D105</f>
        <v>2627.4574005250179</v>
      </c>
    </row>
    <row r="106" spans="1:7" x14ac:dyDescent="0.35">
      <c r="A106">
        <v>2044</v>
      </c>
      <c r="B106">
        <f>F106*Sheet2!C106</f>
        <v>81452.1908766696</v>
      </c>
      <c r="C106" s="7">
        <f>Sheet2!D106/B105</f>
        <v>3.558657003699766E-2</v>
      </c>
      <c r="D106">
        <v>11455.723292381832</v>
      </c>
      <c r="E106">
        <f>D106-Sheet2!F106</f>
        <v>8690.3392644822252</v>
      </c>
      <c r="F106">
        <f>Sheet2!B106</f>
        <v>60737.624157689577</v>
      </c>
      <c r="G106">
        <f>Sheet2!D106</f>
        <v>2761.1323942085683</v>
      </c>
    </row>
    <row r="107" spans="1:7" x14ac:dyDescent="0.35">
      <c r="A107">
        <v>2045</v>
      </c>
      <c r="B107">
        <f>F107*Sheet2!C107</f>
        <v>85494.173463271465</v>
      </c>
      <c r="C107" s="7">
        <f>Sheet2!D107/B106</f>
        <v>3.5633213725888249E-2</v>
      </c>
      <c r="D107">
        <v>11887.589960370729</v>
      </c>
      <c r="E107">
        <f>D107-Sheet2!F107</f>
        <v>9034.2413385210839</v>
      </c>
      <c r="F107">
        <f>Sheet2!B107</f>
        <v>62890.646282778165</v>
      </c>
      <c r="G107">
        <f>Sheet2!D107</f>
        <v>2902.4033259502125</v>
      </c>
    </row>
    <row r="108" spans="1:7" x14ac:dyDescent="0.35">
      <c r="A108">
        <v>2046</v>
      </c>
      <c r="B108">
        <f>F108*Sheet2!C108</f>
        <v>89725.605766714347</v>
      </c>
      <c r="C108" s="7">
        <f>Sheet2!D108/B107</f>
        <v>3.5701782737116147E-2</v>
      </c>
      <c r="D108">
        <v>12336.790616488788</v>
      </c>
      <c r="E108">
        <f>D108-Sheet2!F108</f>
        <v>9391.274427498116</v>
      </c>
      <c r="F108">
        <f>Sheet2!B108</f>
        <v>65108.669075832739</v>
      </c>
      <c r="G108">
        <f>Sheet2!D108</f>
        <v>3052.2944062750385</v>
      </c>
    </row>
    <row r="109" spans="1:7" x14ac:dyDescent="0.35">
      <c r="A109">
        <v>2047</v>
      </c>
      <c r="B109">
        <f>F109*Sheet2!C109</f>
        <v>94161.891885295277</v>
      </c>
      <c r="C109" s="7">
        <f>Sheet2!D109/B108</f>
        <v>3.5783885402365836E-2</v>
      </c>
      <c r="D109">
        <v>12799.115977480173</v>
      </c>
      <c r="E109">
        <f>D109-Sheet2!F109</f>
        <v>9758.896285288447</v>
      </c>
      <c r="F109">
        <f>Sheet2!B109</f>
        <v>67395.692577958893</v>
      </c>
      <c r="G109">
        <f>Sheet2!D109</f>
        <v>3210.7307944139616</v>
      </c>
    </row>
    <row r="110" spans="1:7" x14ac:dyDescent="0.35">
      <c r="A110">
        <v>2048</v>
      </c>
      <c r="B110">
        <f>F110*Sheet2!C110</f>
        <v>98806.118400732856</v>
      </c>
      <c r="C110" s="7">
        <f>Sheet2!D110/B109</f>
        <v>3.586829533483471E-2</v>
      </c>
      <c r="D110">
        <v>13281.614805780042</v>
      </c>
      <c r="E110">
        <f>D110-Sheet2!F110</f>
        <v>10145.532658477532</v>
      </c>
      <c r="F110">
        <f>Sheet2!B110</f>
        <v>69752.716799433023</v>
      </c>
      <c r="G110">
        <f>Sheet2!D110</f>
        <v>3377.4265474285467</v>
      </c>
    </row>
    <row r="111" spans="1:7" x14ac:dyDescent="0.35">
      <c r="A111">
        <v>2049</v>
      </c>
      <c r="B111">
        <f>F111*Sheet2!C111</f>
        <v>103676.80114330126</v>
      </c>
      <c r="C111" s="7">
        <f>Sheet2!D111/B110</f>
        <v>3.5942528176528488E-2</v>
      </c>
      <c r="D111">
        <v>13763.614518950857</v>
      </c>
      <c r="E111">
        <f>D111-Sheet2!F111</f>
        <v>10529.150670649055</v>
      </c>
      <c r="F111">
        <f>Sheet2!B111</f>
        <v>72181.741760807927</v>
      </c>
      <c r="G111">
        <f>Sheet2!D111</f>
        <v>3551.3416946317502</v>
      </c>
    </row>
    <row r="112" spans="1:7" x14ac:dyDescent="0.35">
      <c r="A112">
        <v>2050</v>
      </c>
      <c r="B112">
        <f>F112*Sheet2!C112</f>
        <v>108768.84087059913</v>
      </c>
      <c r="C112" s="7">
        <f>Sheet2!D112/B111</f>
        <v>3.6022862666016411E-2</v>
      </c>
      <c r="D112">
        <v>14264.582377043907</v>
      </c>
      <c r="E112">
        <f>D112-Sheet2!F112</f>
        <v>10929.383963564083</v>
      </c>
      <c r="F112">
        <f>Sheet2!B112</f>
        <v>74679.767431254426</v>
      </c>
      <c r="G112">
        <f>Sheet2!D112</f>
        <v>3734.7351692370344</v>
      </c>
    </row>
    <row r="113" spans="1:7" x14ac:dyDescent="0.35">
      <c r="A113">
        <v>2051</v>
      </c>
      <c r="B113">
        <f>F113*Sheet2!C113</f>
        <v>114118.59963629364</v>
      </c>
      <c r="C113" s="7">
        <f>Sheet2!D113/B112</f>
        <v>3.6144493668413158E-2</v>
      </c>
      <c r="D113">
        <v>14792.364970693066</v>
      </c>
      <c r="E113">
        <f>D113-Sheet2!F113</f>
        <v>11348.435419860098</v>
      </c>
      <c r="F113">
        <f>Sheet2!B113</f>
        <v>77252.793872430891</v>
      </c>
      <c r="G113">
        <f>Sheet2!D113</f>
        <v>3931.3946801680086</v>
      </c>
    </row>
    <row r="114" spans="1:7" x14ac:dyDescent="0.35">
      <c r="A114">
        <v>2052</v>
      </c>
      <c r="B114">
        <f>F114*Sheet2!C114</f>
        <v>119747.46355015475</v>
      </c>
      <c r="C114" s="7">
        <f>Sheet2!D114/B113</f>
        <v>3.6250251181180415E-2</v>
      </c>
      <c r="D114">
        <v>15339.105349158002</v>
      </c>
      <c r="E114">
        <f>D114-Sheet2!F114</f>
        <v>11788.001776973269</v>
      </c>
      <c r="F114">
        <f>Sheet2!B114</f>
        <v>79907.821156272141</v>
      </c>
      <c r="G114">
        <f>Sheet2!D114</f>
        <v>4136.8279012602088</v>
      </c>
    </row>
    <row r="115" spans="1:7" x14ac:dyDescent="0.35">
      <c r="A115">
        <v>2053</v>
      </c>
      <c r="B115">
        <f>F115*Sheet2!C115</f>
        <v>125612.00092586564</v>
      </c>
      <c r="C115" s="7">
        <f>Sheet2!D115/B114</f>
        <v>3.6318609624765276E-2</v>
      </c>
      <c r="D115">
        <v>15901.927212881004</v>
      </c>
      <c r="E115">
        <f>D115-Sheet2!F115</f>
        <v>12238.863730163301</v>
      </c>
      <c r="F115">
        <f>Sheet2!B115</f>
        <v>82650.349339298366</v>
      </c>
      <c r="G115">
        <f>Sheet2!D115</f>
        <v>4349.0613822338792</v>
      </c>
    </row>
    <row r="116" spans="1:7" x14ac:dyDescent="0.35">
      <c r="A116">
        <v>2054</v>
      </c>
      <c r="B116">
        <f>F116*Sheet2!C116</f>
        <v>131766.72815365286</v>
      </c>
      <c r="C116" s="7">
        <f>Sheet2!D116/B115</f>
        <v>3.6360778920554809E-2</v>
      </c>
      <c r="D116">
        <v>16489.647252464987</v>
      </c>
      <c r="E116">
        <f>D116-Sheet2!F116</f>
        <v>12709.594367529779</v>
      </c>
      <c r="F116">
        <f>Sheet2!B116</f>
        <v>85482.878447200565</v>
      </c>
      <c r="G116">
        <f>Sheet2!D116</f>
        <v>4567.3501954339263</v>
      </c>
    </row>
    <row r="117" spans="1:7" x14ac:dyDescent="0.35">
      <c r="A117">
        <v>2055</v>
      </c>
      <c r="B117">
        <f>F117*Sheet2!C117</f>
        <v>138210.12098785269</v>
      </c>
      <c r="C117" s="7">
        <f>Sheet2!D117/B116</f>
        <v>3.6393160445084352E-2</v>
      </c>
      <c r="D117">
        <v>17082.755747422325</v>
      </c>
      <c r="E117">
        <f>D117-Sheet2!F117</f>
        <v>13182.950571877358</v>
      </c>
      <c r="F117">
        <f>Sheet2!B117</f>
        <v>88410.90853649893</v>
      </c>
      <c r="G117">
        <f>Sheet2!D117</f>
        <v>4795.4076790197023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C079B-FFCE-4A56-9466-98975ADDDBF0}">
  <dimension ref="A1:F117"/>
  <sheetViews>
    <sheetView workbookViewId="0">
      <selection activeCell="A24" sqref="A24:XFD24"/>
    </sheetView>
  </sheetViews>
  <sheetFormatPr defaultRowHeight="14.5" x14ac:dyDescent="0.35"/>
  <cols>
    <col min="2" max="2" width="13.08984375" bestFit="1" customWidth="1"/>
    <col min="3" max="3" width="11.54296875" bestFit="1" customWidth="1"/>
    <col min="4" max="4" width="16.6328125" bestFit="1" customWidth="1"/>
    <col min="5" max="5" width="27.36328125" bestFit="1" customWidth="1"/>
    <col min="6" max="6" width="22.1796875" bestFit="1" customWidth="1"/>
  </cols>
  <sheetData>
    <row r="1" spans="1:6" x14ac:dyDescent="0.35">
      <c r="B1" t="s">
        <v>4</v>
      </c>
      <c r="C1" t="s">
        <v>5</v>
      </c>
      <c r="D1" t="s">
        <v>6</v>
      </c>
      <c r="E1" t="s">
        <v>7</v>
      </c>
      <c r="F1" t="s">
        <v>23</v>
      </c>
    </row>
    <row r="2" spans="1:6" x14ac:dyDescent="0.35">
      <c r="A2">
        <v>1940</v>
      </c>
      <c r="B2">
        <v>98.2</v>
      </c>
      <c r="C2" s="5">
        <v>0.436</v>
      </c>
      <c r="D2">
        <v>0.89900000000000002</v>
      </c>
      <c r="E2">
        <f>'Old-Age Survivors'!C7/1000</f>
        <v>0.32500000000000001</v>
      </c>
    </row>
    <row r="3" spans="1:6" x14ac:dyDescent="0.35">
      <c r="A3">
        <v>1941</v>
      </c>
      <c r="B3">
        <v>116.2</v>
      </c>
      <c r="C3" s="5">
        <v>0.41499999999999998</v>
      </c>
      <c r="D3">
        <v>0.94299999999999995</v>
      </c>
      <c r="E3">
        <f>'Old-Age Survivors'!C8/1000</f>
        <v>0.78900000000000003</v>
      </c>
    </row>
    <row r="4" spans="1:6" x14ac:dyDescent="0.35">
      <c r="A4">
        <v>1942</v>
      </c>
      <c r="B4">
        <v>147.69999999999999</v>
      </c>
      <c r="C4" s="5">
        <v>0.45899999999999996</v>
      </c>
      <c r="D4">
        <v>1.052</v>
      </c>
      <c r="E4">
        <f>'Old-Age Survivors'!C9/1000</f>
        <v>1.012</v>
      </c>
    </row>
    <row r="5" spans="1:6" x14ac:dyDescent="0.35">
      <c r="A5">
        <v>1943</v>
      </c>
      <c r="B5">
        <v>184.6</v>
      </c>
      <c r="C5" s="5">
        <v>0.69200000000000006</v>
      </c>
      <c r="D5">
        <v>1.5289999999999999</v>
      </c>
      <c r="E5">
        <f>'Old-Age Survivors'!C10/1000</f>
        <v>1.2390000000000001</v>
      </c>
    </row>
    <row r="6" spans="1:6" x14ac:dyDescent="0.35">
      <c r="A6">
        <v>1944</v>
      </c>
      <c r="B6">
        <v>213.8</v>
      </c>
      <c r="C6" s="5">
        <v>0.8640000000000001</v>
      </c>
      <c r="D6">
        <v>2.2189999999999999</v>
      </c>
      <c r="E6">
        <f>'Old-Age Survivors'!C11/1000</f>
        <v>1.3160000000000001</v>
      </c>
    </row>
    <row r="7" spans="1:6" x14ac:dyDescent="0.35">
      <c r="A7">
        <v>1945</v>
      </c>
      <c r="B7">
        <v>226.4</v>
      </c>
      <c r="C7" s="5">
        <v>1.0390000000000001</v>
      </c>
      <c r="D7">
        <v>3.1120000000000001</v>
      </c>
      <c r="E7">
        <f>'Old-Age Survivors'!C12/1000</f>
        <v>1.2849999999999999</v>
      </c>
    </row>
    <row r="8" spans="1:6" x14ac:dyDescent="0.35">
      <c r="A8">
        <v>1946</v>
      </c>
      <c r="B8">
        <v>228</v>
      </c>
      <c r="C8" s="5">
        <v>1.0609999999999999</v>
      </c>
      <c r="D8">
        <v>4.1109999999999998</v>
      </c>
      <c r="E8">
        <f>'Old-Age Survivors'!C13/1000</f>
        <v>1.2949999999999999</v>
      </c>
    </row>
    <row r="9" spans="1:6" x14ac:dyDescent="0.35">
      <c r="A9">
        <v>1947</v>
      </c>
      <c r="B9">
        <v>238.9</v>
      </c>
      <c r="C9" s="5">
        <v>0.93900000000000006</v>
      </c>
      <c r="D9">
        <v>4.2039999999999997</v>
      </c>
      <c r="E9">
        <f>'Old-Age Survivors'!C14/1000</f>
        <v>1.5569999999999999</v>
      </c>
    </row>
    <row r="10" spans="1:6" x14ac:dyDescent="0.35">
      <c r="A10">
        <v>1948</v>
      </c>
      <c r="B10">
        <v>261.89999999999998</v>
      </c>
      <c r="C10" s="5">
        <v>0.82599999999999996</v>
      </c>
      <c r="D10">
        <v>4.3410000000000002</v>
      </c>
      <c r="E10">
        <f>'Old-Age Survivors'!C15/1000</f>
        <v>1.6850000000000001</v>
      </c>
    </row>
    <row r="11" spans="1:6" x14ac:dyDescent="0.35">
      <c r="A11">
        <v>1949</v>
      </c>
      <c r="B11">
        <v>276.5</v>
      </c>
      <c r="C11" s="5">
        <v>0.77500000000000002</v>
      </c>
      <c r="D11">
        <v>4.5229999999999997</v>
      </c>
      <c r="E11">
        <f>'Old-Age Survivors'!C16/1000</f>
        <v>1.6659999999999999</v>
      </c>
    </row>
    <row r="12" spans="1:6" x14ac:dyDescent="0.35">
      <c r="A12">
        <v>1950</v>
      </c>
      <c r="B12">
        <v>278.7</v>
      </c>
      <c r="C12" s="5">
        <v>0.78593999999999997</v>
      </c>
      <c r="D12">
        <v>4.8120000000000003</v>
      </c>
      <c r="E12">
        <f>'Old-Age Survivors'!C17/1000</f>
        <v>2.6669999999999998</v>
      </c>
    </row>
    <row r="13" spans="1:6" x14ac:dyDescent="0.35">
      <c r="A13">
        <v>1951</v>
      </c>
      <c r="B13">
        <v>327.10000000000002</v>
      </c>
      <c r="C13" s="5">
        <v>0.65532999999999997</v>
      </c>
      <c r="D13">
        <v>4.665</v>
      </c>
      <c r="E13">
        <f>'Old-Age Survivors'!C18/1000</f>
        <v>3.363</v>
      </c>
    </row>
    <row r="14" spans="1:6" x14ac:dyDescent="0.35">
      <c r="A14">
        <v>1952</v>
      </c>
      <c r="B14">
        <v>357.1</v>
      </c>
      <c r="C14" s="5">
        <v>0.60138999999999998</v>
      </c>
      <c r="D14">
        <v>4.7009999999999996</v>
      </c>
      <c r="E14">
        <f>'Old-Age Survivors'!C19/1000</f>
        <v>3.819</v>
      </c>
    </row>
    <row r="15" spans="1:6" x14ac:dyDescent="0.35">
      <c r="A15">
        <v>1953</v>
      </c>
      <c r="B15">
        <v>382.1</v>
      </c>
      <c r="C15" s="5">
        <v>0.57161000000000006</v>
      </c>
      <c r="D15">
        <v>5.1559999999999997</v>
      </c>
      <c r="E15">
        <f>'Old-Age Survivors'!C20/1000</f>
        <v>3.9449999999999998</v>
      </c>
    </row>
    <row r="16" spans="1:6" x14ac:dyDescent="0.35">
      <c r="A16">
        <v>1954</v>
      </c>
      <c r="B16">
        <v>387.2</v>
      </c>
      <c r="C16" s="5">
        <v>0.57987999999999995</v>
      </c>
      <c r="D16">
        <v>4.8109999999999999</v>
      </c>
      <c r="E16">
        <f>'Old-Age Survivors'!C21/1000</f>
        <v>5.1630000000000003</v>
      </c>
    </row>
    <row r="17" spans="1:6" x14ac:dyDescent="0.35">
      <c r="A17">
        <v>1955</v>
      </c>
      <c r="B17">
        <v>406.3</v>
      </c>
      <c r="C17" s="5">
        <v>0.55771999999999999</v>
      </c>
      <c r="D17">
        <v>4.8499999999999996</v>
      </c>
      <c r="E17">
        <f>'Old-Age Survivors'!C22/1000</f>
        <v>5.7130000000000001</v>
      </c>
    </row>
    <row r="18" spans="1:6" x14ac:dyDescent="0.35">
      <c r="A18">
        <v>1956</v>
      </c>
      <c r="B18">
        <v>438.3</v>
      </c>
      <c r="C18" s="5">
        <v>0.50692000000000004</v>
      </c>
      <c r="D18">
        <v>5.0789999999999997</v>
      </c>
      <c r="E18">
        <f>'Old-Age Survivors'!C23/1000</f>
        <v>6.1719999999999997</v>
      </c>
    </row>
    <row r="19" spans="1:6" x14ac:dyDescent="0.35">
      <c r="A19">
        <v>1957</v>
      </c>
      <c r="B19">
        <v>463.4</v>
      </c>
      <c r="C19" s="5">
        <v>0.47331000000000001</v>
      </c>
      <c r="D19">
        <v>5.3540000000000001</v>
      </c>
      <c r="E19" s="25">
        <f>('Old-Age Survivors'!C24+Disability!C4)/1000</f>
        <v>7.5270000000000001</v>
      </c>
      <c r="F19">
        <v>7.5270000000000001</v>
      </c>
    </row>
    <row r="20" spans="1:6" x14ac:dyDescent="0.35">
      <c r="A20">
        <v>1958</v>
      </c>
      <c r="B20">
        <v>473.5</v>
      </c>
      <c r="C20" s="5">
        <v>0.47802999999999995</v>
      </c>
      <c r="D20">
        <v>5.6040000000000001</v>
      </c>
      <c r="E20" s="25">
        <f>('Old-Age Survivors'!C25+Disability!C5)/1000</f>
        <v>8.532</v>
      </c>
      <c r="F20">
        <v>8.5310000000000006</v>
      </c>
    </row>
    <row r="21" spans="1:6" x14ac:dyDescent="0.35">
      <c r="A21">
        <v>1959</v>
      </c>
      <c r="B21">
        <v>504.6</v>
      </c>
      <c r="C21" s="5">
        <v>0.46511999999999998</v>
      </c>
      <c r="D21">
        <v>5.7619999999999996</v>
      </c>
      <c r="E21" s="25">
        <f>('Old-Age Survivors'!C26+Disability!C6)/1000</f>
        <v>8.9429999999999996</v>
      </c>
      <c r="F21">
        <v>8.9429999999999996</v>
      </c>
    </row>
    <row r="22" spans="1:6" x14ac:dyDescent="0.35">
      <c r="A22">
        <v>1960</v>
      </c>
      <c r="B22">
        <v>534.29999999999995</v>
      </c>
      <c r="C22" s="5">
        <v>0.44325000000000003</v>
      </c>
      <c r="D22">
        <v>6.9470000000000001</v>
      </c>
      <c r="E22" s="25">
        <f>('Old-Age Survivors'!C27+Disability!C7)/1000</f>
        <v>11.875999999999999</v>
      </c>
      <c r="F22">
        <v>11.875999999999999</v>
      </c>
    </row>
    <row r="23" spans="1:6" x14ac:dyDescent="0.35">
      <c r="A23">
        <v>1961</v>
      </c>
      <c r="B23">
        <v>546.6</v>
      </c>
      <c r="C23" s="5">
        <v>0.43609000000000003</v>
      </c>
      <c r="D23">
        <v>6.7160000000000002</v>
      </c>
      <c r="E23" s="25">
        <f>('Old-Age Survivors'!C28+Disability!C8)/1000</f>
        <v>12.323</v>
      </c>
      <c r="F23">
        <v>12.323</v>
      </c>
    </row>
    <row r="24" spans="1:6" x14ac:dyDescent="0.35">
      <c r="A24">
        <v>1962</v>
      </c>
      <c r="B24">
        <v>585.67499999999995</v>
      </c>
      <c r="C24" s="4">
        <v>0.42345999999999995</v>
      </c>
      <c r="D24">
        <v>6.8890000000000002</v>
      </c>
      <c r="E24" s="25">
        <f>('Old-Age Survivors'!C29+Disability!C9)/1000</f>
        <v>13.105</v>
      </c>
      <c r="F24">
        <v>13.105</v>
      </c>
    </row>
    <row r="25" spans="1:6" x14ac:dyDescent="0.35">
      <c r="A25">
        <v>1963</v>
      </c>
      <c r="B25">
        <v>618.20000000000005</v>
      </c>
      <c r="C25" s="4">
        <v>0.41082999999999997</v>
      </c>
      <c r="D25">
        <v>7.74</v>
      </c>
      <c r="E25" s="25">
        <f>('Old-Age Survivors'!C30+Disability!C10)/1000</f>
        <v>15.64</v>
      </c>
      <c r="F25">
        <v>15.64</v>
      </c>
    </row>
    <row r="26" spans="1:6" x14ac:dyDescent="0.35">
      <c r="A26">
        <v>1964</v>
      </c>
      <c r="B26">
        <v>661.7</v>
      </c>
      <c r="C26" s="4">
        <v>0.38817000000000002</v>
      </c>
      <c r="D26">
        <v>8.1989999999999998</v>
      </c>
      <c r="E26" s="25">
        <f>('Old-Age Survivors'!C31+Disability!C11)/1000</f>
        <v>16.843</v>
      </c>
      <c r="F26">
        <v>16.843</v>
      </c>
    </row>
    <row r="27" spans="1:6" x14ac:dyDescent="0.35">
      <c r="A27">
        <v>1965</v>
      </c>
      <c r="B27">
        <v>709.32500000000005</v>
      </c>
      <c r="C27" s="4">
        <v>0.36764000000000002</v>
      </c>
      <c r="D27">
        <v>8.5909999999999993</v>
      </c>
      <c r="E27" s="25">
        <f>('Old-Age Survivors'!C32+Disability!C12)/1000</f>
        <v>17.204999999999998</v>
      </c>
      <c r="F27">
        <v>17.204999999999998</v>
      </c>
    </row>
    <row r="28" spans="1:6" x14ac:dyDescent="0.35">
      <c r="A28">
        <v>1966</v>
      </c>
      <c r="B28">
        <v>780.47500000000002</v>
      </c>
      <c r="C28" s="4">
        <v>0.33789000000000002</v>
      </c>
      <c r="D28">
        <v>9.3859999999999992</v>
      </c>
      <c r="E28" s="25">
        <f>('Old-Age Survivors'!C33+Disability!C13)/1000</f>
        <v>22.585999999999999</v>
      </c>
      <c r="F28">
        <v>22.585000000000001</v>
      </c>
    </row>
    <row r="29" spans="1:6" x14ac:dyDescent="0.35">
      <c r="A29">
        <v>1967</v>
      </c>
      <c r="B29">
        <v>836.52499999999998</v>
      </c>
      <c r="C29" s="4">
        <v>0.31873000000000001</v>
      </c>
      <c r="D29">
        <v>10.268000000000001</v>
      </c>
      <c r="E29" s="25">
        <f>('Old-Age Survivors'!C34+Disability!C14)/1000</f>
        <v>25.423999999999999</v>
      </c>
      <c r="F29">
        <v>25.423999999999999</v>
      </c>
    </row>
    <row r="30" spans="1:6" x14ac:dyDescent="0.35">
      <c r="A30">
        <v>1968</v>
      </c>
      <c r="B30">
        <v>897.57500000000005</v>
      </c>
      <c r="C30" s="4">
        <v>0.32258999999999999</v>
      </c>
      <c r="D30">
        <v>11.09</v>
      </c>
      <c r="E30" s="25">
        <f>('Old-Age Survivors'!C35+Disability!C15)/1000</f>
        <v>27.035</v>
      </c>
      <c r="F30">
        <v>27.033999999999999</v>
      </c>
    </row>
    <row r="31" spans="1:6" x14ac:dyDescent="0.35">
      <c r="A31">
        <v>1969</v>
      </c>
      <c r="B31">
        <v>980.27499999999998</v>
      </c>
      <c r="C31" s="4">
        <v>0.28370000000000001</v>
      </c>
      <c r="D31">
        <v>12.699</v>
      </c>
      <c r="E31" s="25">
        <f>('Old-Age Survivors'!C36+Disability!C16)/1000</f>
        <v>31.545999999999999</v>
      </c>
      <c r="F31">
        <v>31.545999999999999</v>
      </c>
    </row>
    <row r="32" spans="1:6" x14ac:dyDescent="0.35">
      <c r="A32">
        <v>1970</v>
      </c>
      <c r="B32" s="2">
        <v>1046.675</v>
      </c>
      <c r="C32" s="4">
        <v>0.27056999999999998</v>
      </c>
      <c r="D32">
        <v>14.38</v>
      </c>
      <c r="E32" s="25">
        <f>('Old-Age Survivors'!C37+Disability!C17)/1000</f>
        <v>34.737000000000002</v>
      </c>
      <c r="F32">
        <v>34.737000000000002</v>
      </c>
    </row>
    <row r="33" spans="1:6" x14ac:dyDescent="0.35">
      <c r="A33">
        <v>1971</v>
      </c>
      <c r="B33" s="2">
        <v>1116.55</v>
      </c>
      <c r="C33" s="4">
        <v>0.27140000000000003</v>
      </c>
      <c r="D33">
        <v>14.840999999999999</v>
      </c>
      <c r="E33" s="25">
        <f>('Old-Age Survivors'!C38+Disability!C18)/1000</f>
        <v>38.343000000000004</v>
      </c>
      <c r="F33">
        <v>38.343000000000004</v>
      </c>
    </row>
    <row r="34" spans="1:6" x14ac:dyDescent="0.35">
      <c r="A34">
        <v>1972</v>
      </c>
      <c r="B34" s="2">
        <v>1216.25</v>
      </c>
      <c r="C34" s="4">
        <v>0.26506000000000002</v>
      </c>
      <c r="D34">
        <v>15.478</v>
      </c>
      <c r="E34" s="25">
        <f>('Old-Age Survivors'!C39+Disability!C19)/1000</f>
        <v>42.887999999999998</v>
      </c>
      <c r="F34">
        <v>42.887999999999998</v>
      </c>
    </row>
    <row r="35" spans="1:6" x14ac:dyDescent="0.35">
      <c r="A35">
        <v>1973</v>
      </c>
      <c r="B35" s="2">
        <v>1352.7249999999999</v>
      </c>
      <c r="C35" s="4">
        <v>0.25202000000000002</v>
      </c>
      <c r="D35">
        <v>17.349</v>
      </c>
      <c r="E35" s="25">
        <f>('Old-Age Survivors'!C40+Disability!C20)/1000</f>
        <v>51.906999999999996</v>
      </c>
      <c r="F35">
        <v>51.906999999999996</v>
      </c>
    </row>
    <row r="36" spans="1:6" x14ac:dyDescent="0.35">
      <c r="A36">
        <v>1974</v>
      </c>
      <c r="B36" s="2">
        <v>1482.85</v>
      </c>
      <c r="C36" s="4">
        <v>0.23178000000000001</v>
      </c>
      <c r="D36">
        <v>21.449000000000002</v>
      </c>
      <c r="E36" s="25">
        <f>('Old-Age Survivors'!C41+Disability!C21)/1000</f>
        <v>58.906999999999996</v>
      </c>
      <c r="F36">
        <v>58.906999999999996</v>
      </c>
    </row>
    <row r="37" spans="1:6" x14ac:dyDescent="0.35">
      <c r="A37">
        <v>1975</v>
      </c>
      <c r="B37" s="2">
        <v>1606.925</v>
      </c>
      <c r="C37" s="4">
        <v>0.24562</v>
      </c>
      <c r="D37">
        <v>23.244</v>
      </c>
      <c r="E37" s="25">
        <f>('Old-Age Survivors'!C42+Disability!C22)/1000</f>
        <v>64.260000000000005</v>
      </c>
      <c r="F37">
        <v>64.259</v>
      </c>
    </row>
    <row r="38" spans="1:6" x14ac:dyDescent="0.35">
      <c r="A38">
        <v>1976</v>
      </c>
      <c r="B38" s="2">
        <v>1786.1</v>
      </c>
      <c r="C38" s="4">
        <v>0.26728999999999997</v>
      </c>
      <c r="D38">
        <v>26.727</v>
      </c>
      <c r="E38" s="25">
        <f>('Old-Age Survivors'!C43+Disability!C23)/1000</f>
        <v>71.594999999999999</v>
      </c>
      <c r="F38">
        <v>71.594999999999999</v>
      </c>
    </row>
    <row r="39" spans="1:6" x14ac:dyDescent="0.35">
      <c r="A39">
        <v>1977</v>
      </c>
      <c r="B39" s="2">
        <v>2024.325</v>
      </c>
      <c r="C39" s="4">
        <v>0.27124999999999999</v>
      </c>
      <c r="D39">
        <v>29.901</v>
      </c>
      <c r="E39" s="25">
        <f>('Old-Age Survivors'!C44+Disability!C24)/1000</f>
        <v>78.709999999999994</v>
      </c>
      <c r="F39">
        <v>78.709999999999994</v>
      </c>
    </row>
    <row r="40" spans="1:6" x14ac:dyDescent="0.35">
      <c r="A40">
        <v>1978</v>
      </c>
      <c r="B40" s="2">
        <v>2273.4499999999998</v>
      </c>
      <c r="C40" s="4">
        <v>0.26705000000000001</v>
      </c>
      <c r="D40">
        <v>35.457999999999998</v>
      </c>
      <c r="E40" s="25">
        <f>('Old-Age Survivors'!C45+Disability!C25)/1000</f>
        <v>88.884</v>
      </c>
      <c r="F40">
        <v>88.882999999999996</v>
      </c>
    </row>
    <row r="41" spans="1:6" x14ac:dyDescent="0.35">
      <c r="A41">
        <v>1979</v>
      </c>
      <c r="B41" s="2">
        <v>2565.5749999999998</v>
      </c>
      <c r="C41" s="4">
        <v>0.24958</v>
      </c>
      <c r="D41">
        <v>42.633000000000003</v>
      </c>
      <c r="E41" s="25">
        <f>('Old-Age Survivors'!C46+Disability!C26)/1000</f>
        <v>103.033</v>
      </c>
      <c r="F41">
        <v>103.03400000000001</v>
      </c>
    </row>
    <row r="42" spans="1:6" x14ac:dyDescent="0.35">
      <c r="A42">
        <v>1980</v>
      </c>
      <c r="B42" s="2">
        <v>2791.9</v>
      </c>
      <c r="C42" s="4">
        <v>0.255</v>
      </c>
      <c r="D42">
        <v>52.533000000000001</v>
      </c>
      <c r="E42" s="25">
        <f>('Old-Age Survivors'!C47+Disability!C27)/1000</f>
        <v>116.711</v>
      </c>
      <c r="F42">
        <v>116.711</v>
      </c>
    </row>
    <row r="43" spans="1:6" x14ac:dyDescent="0.35">
      <c r="A43">
        <v>1981</v>
      </c>
      <c r="B43" s="2">
        <v>3133.2249999999999</v>
      </c>
      <c r="C43" s="4">
        <v>0.25195000000000001</v>
      </c>
      <c r="D43">
        <v>68.766000000000005</v>
      </c>
      <c r="E43" s="25">
        <f>('Old-Age Survivors'!C48+Disability!C28)/1000</f>
        <v>139.36500000000001</v>
      </c>
      <c r="F43">
        <v>139.364</v>
      </c>
    </row>
    <row r="44" spans="1:6" x14ac:dyDescent="0.35">
      <c r="A44">
        <v>1982</v>
      </c>
      <c r="B44" s="2">
        <v>3313.35</v>
      </c>
      <c r="C44" s="4">
        <v>0.27905000000000002</v>
      </c>
      <c r="D44">
        <v>85.031999999999996</v>
      </c>
      <c r="E44" s="25">
        <f>('Old-Age Survivors'!C49+Disability!C29)/1000</f>
        <v>145.66800000000001</v>
      </c>
      <c r="F44">
        <v>145.667</v>
      </c>
    </row>
    <row r="45" spans="1:6" x14ac:dyDescent="0.35">
      <c r="A45">
        <v>1983</v>
      </c>
      <c r="B45" s="2">
        <v>3536</v>
      </c>
      <c r="C45" s="4">
        <v>0.32162999999999997</v>
      </c>
      <c r="D45">
        <v>89.808000000000007</v>
      </c>
      <c r="E45" s="25">
        <f>('Old-Age Survivors'!C50+Disability!C30)/1000</f>
        <v>156.328</v>
      </c>
      <c r="F45">
        <v>156.328</v>
      </c>
    </row>
    <row r="46" spans="1:6" x14ac:dyDescent="0.35">
      <c r="A46">
        <v>1984</v>
      </c>
      <c r="B46" s="2">
        <v>3949.1750000000002</v>
      </c>
      <c r="C46" s="4">
        <v>0.33094999999999997</v>
      </c>
      <c r="D46">
        <v>111.102</v>
      </c>
      <c r="E46" s="25">
        <f>('Old-Age Survivors'!C51+Disability!C31)/1000</f>
        <v>175.018</v>
      </c>
      <c r="F46">
        <v>175.01900000000001</v>
      </c>
    </row>
    <row r="47" spans="1:6" x14ac:dyDescent="0.35">
      <c r="A47">
        <v>1985</v>
      </c>
      <c r="B47" s="2">
        <v>4265.125</v>
      </c>
      <c r="C47" s="4">
        <v>0.35338999999999998</v>
      </c>
      <c r="D47">
        <v>129.47800000000001</v>
      </c>
      <c r="E47" s="25">
        <f>('Old-Age Survivors'!C52+Disability!C32)/1000</f>
        <v>192.142</v>
      </c>
      <c r="F47">
        <v>192.142</v>
      </c>
    </row>
    <row r="48" spans="1:6" x14ac:dyDescent="0.35">
      <c r="A48">
        <v>1986</v>
      </c>
      <c r="B48" s="2">
        <v>4526.25</v>
      </c>
      <c r="C48" s="4">
        <v>0.38456000000000001</v>
      </c>
      <c r="D48">
        <v>136.017</v>
      </c>
      <c r="E48" s="25">
        <f>('Old-Age Survivors'!C53+Disability!C33)/1000</f>
        <v>207.38300000000001</v>
      </c>
      <c r="F48">
        <v>207.38399999999999</v>
      </c>
    </row>
    <row r="49" spans="1:6" x14ac:dyDescent="0.35">
      <c r="A49">
        <v>1987</v>
      </c>
      <c r="B49" s="2">
        <v>4767.6499999999996</v>
      </c>
      <c r="C49" s="4">
        <v>0.39637</v>
      </c>
      <c r="D49">
        <v>138.61099999999999</v>
      </c>
      <c r="E49" s="25">
        <f>('Old-Age Survivors'!C54+Disability!C34)/1000</f>
        <v>220.63</v>
      </c>
      <c r="F49">
        <v>220.63</v>
      </c>
    </row>
    <row r="50" spans="1:6" x14ac:dyDescent="0.35">
      <c r="A50">
        <v>1988</v>
      </c>
      <c r="B50" s="2">
        <v>5138.55</v>
      </c>
      <c r="C50" s="4">
        <v>0.39926</v>
      </c>
      <c r="D50">
        <v>151.803</v>
      </c>
      <c r="E50" s="25">
        <f>('Old-Age Survivors'!C55+Disability!C35)/1000</f>
        <v>249.52</v>
      </c>
      <c r="F50">
        <v>249.52</v>
      </c>
    </row>
    <row r="51" spans="1:6" x14ac:dyDescent="0.35">
      <c r="A51">
        <v>1989</v>
      </c>
      <c r="B51" s="2">
        <v>5554.6750000000002</v>
      </c>
      <c r="C51" s="4">
        <v>0.39439000000000002</v>
      </c>
      <c r="D51">
        <v>168.98099999999999</v>
      </c>
      <c r="E51" s="25">
        <f>('Old-Age Survivors'!C56+Disability!C36)/1000</f>
        <v>271.92500000000001</v>
      </c>
      <c r="F51">
        <v>271.92500000000001</v>
      </c>
    </row>
    <row r="52" spans="1:6" x14ac:dyDescent="0.35">
      <c r="A52">
        <v>1990</v>
      </c>
      <c r="B52" s="2">
        <v>5898.75</v>
      </c>
      <c r="C52" s="4">
        <v>0.40883000000000003</v>
      </c>
      <c r="D52">
        <v>184.34700000000001</v>
      </c>
      <c r="E52" s="25">
        <f>('Old-Age Survivors'!C57+Disability!C37)/1000</f>
        <v>294.51299999999998</v>
      </c>
      <c r="F52">
        <v>294.51299999999998</v>
      </c>
    </row>
    <row r="53" spans="1:6" x14ac:dyDescent="0.35">
      <c r="A53">
        <v>1991</v>
      </c>
      <c r="B53" s="2">
        <v>6093.1750000000002</v>
      </c>
      <c r="C53" s="4">
        <v>0.44130999999999998</v>
      </c>
      <c r="D53">
        <v>194.44800000000001</v>
      </c>
      <c r="E53" s="25">
        <f>('Old-Age Survivors'!C58+Disability!C38)/1000</f>
        <v>301.60500000000002</v>
      </c>
      <c r="F53">
        <v>301.60500000000002</v>
      </c>
    </row>
    <row r="54" spans="1:6" x14ac:dyDescent="0.35">
      <c r="A54">
        <v>1992</v>
      </c>
      <c r="B54" s="2">
        <v>6416.25</v>
      </c>
      <c r="C54" s="4">
        <v>0.46752000000000005</v>
      </c>
      <c r="D54">
        <v>199.34399999999999</v>
      </c>
      <c r="E54" s="25">
        <f>('Old-Age Survivors'!C59+Disability!C39)/1000</f>
        <v>311.27999999999997</v>
      </c>
      <c r="F54">
        <v>311.27999999999997</v>
      </c>
    </row>
    <row r="55" spans="1:6" x14ac:dyDescent="0.35">
      <c r="A55">
        <v>1993</v>
      </c>
      <c r="B55" s="2">
        <v>6775.3249999999998</v>
      </c>
      <c r="C55" s="4">
        <v>0.47944999999999999</v>
      </c>
      <c r="D55">
        <v>198.71299999999999</v>
      </c>
      <c r="E55" s="25">
        <f>('Old-Age Survivors'!C60+Disability!C40)/1000</f>
        <v>322.04700000000003</v>
      </c>
      <c r="F55">
        <v>322.04599999999999</v>
      </c>
    </row>
    <row r="56" spans="1:6" x14ac:dyDescent="0.35">
      <c r="A56">
        <v>1994</v>
      </c>
      <c r="B56" s="2">
        <v>7176.85</v>
      </c>
      <c r="C56" s="4">
        <v>0.47835</v>
      </c>
      <c r="D56">
        <v>202.93199999999999</v>
      </c>
      <c r="E56" s="25">
        <f>('Old-Age Survivors'!C61+Disability!C41)/1000</f>
        <v>344.68799999999999</v>
      </c>
      <c r="F56">
        <v>344.68900000000002</v>
      </c>
    </row>
    <row r="57" spans="1:6" x14ac:dyDescent="0.35">
      <c r="A57">
        <v>1995</v>
      </c>
      <c r="B57" s="2">
        <v>7560.4250000000002</v>
      </c>
      <c r="C57" s="4">
        <v>0.47674</v>
      </c>
      <c r="D57">
        <v>232.13399999999999</v>
      </c>
      <c r="E57" s="25">
        <f>('Old-Age Survivors'!C62+Disability!C42)/1000</f>
        <v>359.06299999999999</v>
      </c>
      <c r="F57" s="6">
        <v>360.63227249999994</v>
      </c>
    </row>
    <row r="58" spans="1:6" x14ac:dyDescent="0.35">
      <c r="A58">
        <v>1996</v>
      </c>
      <c r="B58" s="2">
        <v>7951.3249999999998</v>
      </c>
      <c r="C58" s="4">
        <v>0.46962000000000004</v>
      </c>
      <c r="D58">
        <v>241.053</v>
      </c>
      <c r="E58" s="25">
        <f>('Old-Age Survivors'!C63+Disability!C43)/1000</f>
        <v>378.88</v>
      </c>
      <c r="F58" s="6">
        <v>380.07333499999999</v>
      </c>
    </row>
    <row r="59" spans="1:6" x14ac:dyDescent="0.35">
      <c r="A59">
        <v>1997</v>
      </c>
      <c r="B59" s="2">
        <v>8451.0249999999996</v>
      </c>
      <c r="C59" s="4">
        <v>0.44638</v>
      </c>
      <c r="D59">
        <v>243.98400000000001</v>
      </c>
      <c r="E59" s="25">
        <f>('Old-Age Survivors'!C64+Disability!C44)/1000</f>
        <v>405.98200000000003</v>
      </c>
      <c r="F59" s="6">
        <v>408.18450749999994</v>
      </c>
    </row>
    <row r="60" spans="1:6" x14ac:dyDescent="0.35">
      <c r="A60">
        <v>1998</v>
      </c>
      <c r="B60" s="2">
        <v>8930.7999999999993</v>
      </c>
      <c r="C60" s="4">
        <v>0.41665999999999997</v>
      </c>
      <c r="D60">
        <v>241.11799999999999</v>
      </c>
      <c r="E60" s="25">
        <f>('Old-Age Survivors'!C65+Disability!C45)/1000</f>
        <v>430.17200000000003</v>
      </c>
      <c r="F60" s="6">
        <v>433.14379999999989</v>
      </c>
    </row>
    <row r="61" spans="1:6" x14ac:dyDescent="0.35">
      <c r="A61">
        <v>1999</v>
      </c>
      <c r="B61" s="2">
        <v>9479.625</v>
      </c>
      <c r="C61" s="4">
        <v>0.38317999999999997</v>
      </c>
      <c r="D61">
        <v>229.755</v>
      </c>
      <c r="E61" s="25">
        <f>('Old-Age Survivors'!C66+Disability!C46)/1000</f>
        <v>459.55500000000001</v>
      </c>
      <c r="F61" s="6">
        <v>463.55366249999997</v>
      </c>
    </row>
    <row r="62" spans="1:6" x14ac:dyDescent="0.35">
      <c r="A62">
        <v>2000</v>
      </c>
      <c r="B62" s="2">
        <v>10117.075000000001</v>
      </c>
      <c r="C62" s="4">
        <v>0.33703000000000005</v>
      </c>
      <c r="D62">
        <v>222.94900000000001</v>
      </c>
      <c r="E62" s="25">
        <f>('Old-Age Survivors'!C67+Disability!C47)/1000</f>
        <v>492.483</v>
      </c>
      <c r="F62" s="6">
        <v>497.76009000000005</v>
      </c>
    </row>
    <row r="63" spans="1:6" x14ac:dyDescent="0.35">
      <c r="A63">
        <v>2001</v>
      </c>
      <c r="B63" s="2">
        <v>10525.725</v>
      </c>
      <c r="C63" s="4">
        <v>0.31537999999999999</v>
      </c>
      <c r="D63">
        <v>206.167</v>
      </c>
      <c r="E63" s="25">
        <f>('Old-Age Survivors'!C68+Disability!C48)/1000</f>
        <v>516.39099999999996</v>
      </c>
      <c r="F63" s="6">
        <v>526.28625</v>
      </c>
    </row>
    <row r="64" spans="1:6" x14ac:dyDescent="0.35">
      <c r="A64">
        <v>2002</v>
      </c>
      <c r="B64" s="2">
        <v>10828.875</v>
      </c>
      <c r="C64" s="4">
        <v>0.32694000000000001</v>
      </c>
      <c r="D64">
        <v>170.94900000000001</v>
      </c>
      <c r="E64" s="25">
        <f>('Old-Age Survivors'!C69+Disability!C49)/1000</f>
        <v>532.47</v>
      </c>
      <c r="F64" s="6">
        <v>541.44375000000002</v>
      </c>
    </row>
    <row r="65" spans="1:6" x14ac:dyDescent="0.35">
      <c r="A65">
        <v>2003</v>
      </c>
      <c r="B65" s="2">
        <v>11278.75</v>
      </c>
      <c r="C65" s="4">
        <v>0.34697</v>
      </c>
      <c r="D65">
        <v>153.07300000000001</v>
      </c>
      <c r="E65" s="25">
        <f>('Old-Age Survivors'!C70+Disability!C50)/1000</f>
        <v>533.51900000000001</v>
      </c>
      <c r="F65" s="6">
        <v>537.99637499999994</v>
      </c>
    </row>
    <row r="66" spans="1:6" x14ac:dyDescent="0.35">
      <c r="A66">
        <v>2004</v>
      </c>
      <c r="B66" s="2">
        <v>12028.424999999999</v>
      </c>
      <c r="C66" s="4">
        <v>0.35712000000000005</v>
      </c>
      <c r="D66">
        <v>160.245</v>
      </c>
      <c r="E66" s="25">
        <f>('Old-Age Survivors'!C71+Disability!C51)/1000</f>
        <v>553.03899999999999</v>
      </c>
      <c r="F66" s="6">
        <v>560.52460500000007</v>
      </c>
    </row>
    <row r="67" spans="1:6" x14ac:dyDescent="0.35">
      <c r="A67">
        <v>2005</v>
      </c>
      <c r="B67" s="2">
        <v>12839.95</v>
      </c>
      <c r="C67" s="4">
        <v>0.35765000000000002</v>
      </c>
      <c r="D67">
        <v>183.98599999999999</v>
      </c>
      <c r="E67" s="25">
        <f>('Old-Age Survivors'!C72+Disability!C52)/1000</f>
        <v>592.93899999999996</v>
      </c>
      <c r="F67" s="6">
        <v>598.34167000000014</v>
      </c>
    </row>
    <row r="68" spans="1:6" x14ac:dyDescent="0.35">
      <c r="A68">
        <v>2006</v>
      </c>
      <c r="B68" s="2">
        <v>13636.75</v>
      </c>
      <c r="C68" s="4">
        <v>0.35411000000000004</v>
      </c>
      <c r="D68">
        <v>226.60300000000001</v>
      </c>
      <c r="E68" s="25">
        <f>('Old-Age Survivors'!C73+Disability!C53)/1000</f>
        <v>625.59400000000005</v>
      </c>
      <c r="F68" s="6">
        <v>634.10887500000001</v>
      </c>
    </row>
    <row r="69" spans="1:6" x14ac:dyDescent="0.35">
      <c r="A69">
        <v>2007</v>
      </c>
      <c r="B69" s="2">
        <v>14305.375</v>
      </c>
      <c r="C69" s="4">
        <v>0.35197000000000001</v>
      </c>
      <c r="D69">
        <v>237.10900000000001</v>
      </c>
      <c r="E69" s="25">
        <f>('Old-Age Survivors'!C74+Disability!C54)/1000</f>
        <v>656.12</v>
      </c>
      <c r="F69" s="6">
        <v>666.63047500000005</v>
      </c>
    </row>
    <row r="70" spans="1:6" x14ac:dyDescent="0.35">
      <c r="A70">
        <v>2008</v>
      </c>
      <c r="B70" s="2">
        <v>14796.575000000001</v>
      </c>
      <c r="C70" s="4">
        <v>0.39219000000000004</v>
      </c>
      <c r="D70">
        <v>252.75700000000001</v>
      </c>
      <c r="E70" s="25">
        <f>('Old-Age Survivors'!C75+Disability!C55)/1000</f>
        <v>672.12099999999998</v>
      </c>
      <c r="F70" s="6">
        <v>689.52039500000001</v>
      </c>
    </row>
    <row r="71" spans="1:6" x14ac:dyDescent="0.35">
      <c r="A71">
        <v>2009</v>
      </c>
      <c r="B71" s="2">
        <v>14467.3</v>
      </c>
      <c r="C71" s="4">
        <v>0.52149999999999996</v>
      </c>
      <c r="D71">
        <v>186.90199999999999</v>
      </c>
      <c r="E71" s="25">
        <f>('Old-Age Survivors'!C76+Disability!C56)/1000</f>
        <v>667.25699999999995</v>
      </c>
      <c r="F71" s="6">
        <v>688.64347999999995</v>
      </c>
    </row>
    <row r="72" spans="1:6" x14ac:dyDescent="0.35">
      <c r="A72">
        <v>2010</v>
      </c>
      <c r="B72" s="2">
        <v>14884.4</v>
      </c>
      <c r="C72" s="4">
        <v>0.60593000000000008</v>
      </c>
      <c r="D72">
        <v>196.19399999999999</v>
      </c>
      <c r="E72" s="25">
        <f>('Old-Age Survivors'!C77+Disability!C57)/1000</f>
        <v>637.28399999999999</v>
      </c>
      <c r="F72" s="6">
        <v>656.40203999999994</v>
      </c>
    </row>
    <row r="73" spans="1:6" x14ac:dyDescent="0.35">
      <c r="A73">
        <v>2011</v>
      </c>
      <c r="B73" s="2">
        <v>15466.525</v>
      </c>
      <c r="C73" s="4">
        <v>0.65485000000000004</v>
      </c>
      <c r="D73">
        <v>229.96199999999999</v>
      </c>
      <c r="E73" s="25">
        <f>('Old-Age Survivors'!C78+Disability!C58)/1000</f>
        <v>564.23099999999999</v>
      </c>
      <c r="F73" s="6">
        <v>685.16705749999994</v>
      </c>
    </row>
    <row r="74" spans="1:6" x14ac:dyDescent="0.35">
      <c r="A74">
        <v>2012</v>
      </c>
      <c r="B74" s="2">
        <v>16109.424999999999</v>
      </c>
      <c r="C74" s="4">
        <v>0.70028000000000001</v>
      </c>
      <c r="D74">
        <v>220.40799999999999</v>
      </c>
      <c r="E74" s="25">
        <f>('Old-Age Survivors'!C79+Disability!C59)/1000</f>
        <v>589.50800000000004</v>
      </c>
      <c r="F74" s="6">
        <v>724.92412499999989</v>
      </c>
    </row>
    <row r="75" spans="1:6" x14ac:dyDescent="0.35">
      <c r="A75">
        <v>2013</v>
      </c>
      <c r="B75" s="2">
        <v>16687.775000000001</v>
      </c>
      <c r="C75" s="4">
        <v>0.71805000000000008</v>
      </c>
      <c r="D75">
        <v>220.88499999999999</v>
      </c>
      <c r="E75" s="25">
        <f>('Old-Age Survivors'!C80+Disability!C60)/1000</f>
        <v>726.21600000000001</v>
      </c>
      <c r="F75" s="6">
        <v>744.274765</v>
      </c>
    </row>
    <row r="76" spans="1:6" x14ac:dyDescent="0.35">
      <c r="A76">
        <v>2014</v>
      </c>
      <c r="B76" s="2">
        <v>17428.099999999999</v>
      </c>
      <c r="C76" s="4">
        <v>0.73328999999999989</v>
      </c>
      <c r="D76">
        <v>228.95599999999999</v>
      </c>
      <c r="E76" s="25">
        <f>('Old-Age Survivors'!C81+Disability!C61)/1000</f>
        <v>755.96900000000005</v>
      </c>
      <c r="F76" s="6">
        <v>777.29325999999992</v>
      </c>
    </row>
    <row r="77" spans="1:6" x14ac:dyDescent="0.35">
      <c r="A77">
        <v>2015</v>
      </c>
      <c r="B77" s="2">
        <v>18164.25</v>
      </c>
      <c r="C77" s="4">
        <v>0.72211999999999998</v>
      </c>
      <c r="D77">
        <v>223.18100000000001</v>
      </c>
      <c r="E77" s="25">
        <f>('Old-Age Survivors'!C82+Disability!C62)/1000</f>
        <v>794.89200000000005</v>
      </c>
      <c r="F77" s="6">
        <v>821.02409999999986</v>
      </c>
    </row>
    <row r="78" spans="1:6" x14ac:dyDescent="0.35">
      <c r="A78">
        <v>2016</v>
      </c>
      <c r="B78" s="2">
        <v>18641.325000000001</v>
      </c>
      <c r="C78" s="4">
        <v>0.76001000000000007</v>
      </c>
      <c r="D78">
        <v>240.03299999999999</v>
      </c>
      <c r="E78" s="25">
        <f>('Old-Age Survivors'!C83+Disability!C63)/1000</f>
        <v>836.178</v>
      </c>
      <c r="F78" s="6">
        <v>861.22921500000007</v>
      </c>
    </row>
    <row r="79" spans="1:6" x14ac:dyDescent="0.35">
      <c r="A79">
        <v>2017</v>
      </c>
      <c r="B79" s="2">
        <v>19375.174999999999</v>
      </c>
      <c r="C79" s="4">
        <v>0.75691999999999993</v>
      </c>
      <c r="D79">
        <v>262.55099999999999</v>
      </c>
      <c r="E79" s="25">
        <f>('Old-Age Survivors'!C84+Disability!C64)/1000</f>
        <v>873.59199999999998</v>
      </c>
      <c r="F79" s="6">
        <v>900.94563749999998</v>
      </c>
    </row>
    <row r="80" spans="1:6" x14ac:dyDescent="0.35">
      <c r="A80">
        <v>2018</v>
      </c>
      <c r="B80" s="2">
        <v>20436.325000000001</v>
      </c>
      <c r="C80" s="4">
        <v>0.77066999999999997</v>
      </c>
      <c r="D80">
        <v>324.97500000000002</v>
      </c>
      <c r="E80" s="25">
        <f>('Old-Age Survivors'!C85+Disability!C65)/1000</f>
        <v>885.05100000000004</v>
      </c>
      <c r="F80" s="6">
        <v>909.41646250000008</v>
      </c>
    </row>
    <row r="81" spans="1:6" x14ac:dyDescent="0.35">
      <c r="A81">
        <v>2019</v>
      </c>
      <c r="B81" s="2">
        <v>21286.15</v>
      </c>
      <c r="C81" s="4">
        <v>0.78968000000000005</v>
      </c>
      <c r="D81">
        <v>375.15800000000002</v>
      </c>
      <c r="E81" s="25">
        <f>('Old-Age Survivors'!C86+Disability!C66)/1000</f>
        <v>944.46799999999996</v>
      </c>
      <c r="F81" s="6">
        <v>970.64843999999994</v>
      </c>
    </row>
    <row r="82" spans="1:6" x14ac:dyDescent="0.35">
      <c r="A82">
        <v>2020</v>
      </c>
      <c r="B82" s="2">
        <v>21320.224999999999</v>
      </c>
      <c r="C82" s="4">
        <v>0.98704999999999998</v>
      </c>
      <c r="D82">
        <v>345.47</v>
      </c>
      <c r="E82" s="25">
        <f>('Old-Age Survivors'!C87+Disability!C67)/1000</f>
        <v>1001.272</v>
      </c>
      <c r="F82" s="6">
        <v>1042.5590024999999</v>
      </c>
    </row>
    <row r="83" spans="1:6" x14ac:dyDescent="0.35">
      <c r="A83">
        <v>2021</v>
      </c>
      <c r="B83" s="2">
        <v>23004.125</v>
      </c>
      <c r="C83" s="4">
        <v>0.96870000000000001</v>
      </c>
      <c r="D83">
        <v>352.33800000000002</v>
      </c>
      <c r="E83" s="25">
        <f>('Old-Age Survivors'!C88+Disability!C68)/1000</f>
        <v>980.60199999999998</v>
      </c>
      <c r="F83" s="6">
        <v>993.77820000000008</v>
      </c>
    </row>
    <row r="84" spans="1:6" x14ac:dyDescent="0.35">
      <c r="A84">
        <v>2022</v>
      </c>
      <c r="B84" s="2">
        <v>25517.575000000001</v>
      </c>
      <c r="C84" s="4">
        <v>0.95046000000000008</v>
      </c>
      <c r="D84">
        <v>475.887</v>
      </c>
      <c r="E84" s="25">
        <f>('Old-Age Survivors'!C89+Disability!C69)/1000</f>
        <v>1106.6020000000001</v>
      </c>
      <c r="F84" s="6">
        <v>1145.7391175000002</v>
      </c>
    </row>
    <row r="85" spans="1:6" x14ac:dyDescent="0.35">
      <c r="A85">
        <v>2023</v>
      </c>
      <c r="B85" s="2">
        <v>27330.05</v>
      </c>
      <c r="C85" s="4">
        <v>0.95995000000000008</v>
      </c>
      <c r="D85">
        <v>658.26700000000005</v>
      </c>
      <c r="E85" s="25">
        <f>('Old-Age Survivors'!C90+Disability!C70)/1000</f>
        <v>1233.0999999999999</v>
      </c>
      <c r="F85" s="6">
        <v>1281.7793449999999</v>
      </c>
    </row>
    <row r="86" spans="1:6" x14ac:dyDescent="0.35">
      <c r="A86">
        <v>2024</v>
      </c>
      <c r="B86" s="2">
        <v>28823.025000000001</v>
      </c>
      <c r="C86" s="4">
        <v>0.97819</v>
      </c>
      <c r="D86">
        <v>881.11900000000003</v>
      </c>
      <c r="E86" s="25"/>
      <c r="F86" s="6">
        <v>1340.2706625000001</v>
      </c>
    </row>
    <row r="87" spans="1:6" x14ac:dyDescent="0.35">
      <c r="A87">
        <v>2025</v>
      </c>
      <c r="B87" s="2">
        <v>30136.145</v>
      </c>
      <c r="C87" s="4">
        <v>0.99888999999999994</v>
      </c>
      <c r="D87">
        <v>952.30218200000013</v>
      </c>
      <c r="E87" s="25"/>
      <c r="F87" s="6">
        <v>1399.82393525</v>
      </c>
    </row>
    <row r="88" spans="1:6" x14ac:dyDescent="0.35">
      <c r="A88">
        <v>2026</v>
      </c>
      <c r="B88" s="2">
        <v>31341.325000000001</v>
      </c>
      <c r="C88" s="4">
        <v>1.0172700000000001</v>
      </c>
      <c r="D88">
        <v>1010.1309047500001</v>
      </c>
      <c r="E88" s="25"/>
      <c r="F88" s="6">
        <v>1472.7288617499999</v>
      </c>
    </row>
    <row r="89" spans="1:6" x14ac:dyDescent="0.35">
      <c r="A89">
        <v>2027</v>
      </c>
      <c r="B89" s="2">
        <v>32538.067500000001</v>
      </c>
      <c r="C89" s="4">
        <v>1.0337499999999999</v>
      </c>
      <c r="D89">
        <v>1075.3831308750002</v>
      </c>
      <c r="E89" s="25"/>
      <c r="F89" s="6">
        <v>1531.8922179000001</v>
      </c>
    </row>
    <row r="90" spans="1:6" x14ac:dyDescent="0.35">
      <c r="A90">
        <v>2028</v>
      </c>
      <c r="B90" s="2">
        <v>33764.525000000001</v>
      </c>
      <c r="C90" s="4">
        <v>1.0543800000000001</v>
      </c>
      <c r="D90">
        <v>1164.5384672499999</v>
      </c>
      <c r="E90" s="25"/>
      <c r="F90" s="6">
        <v>1592.6726442500001</v>
      </c>
    </row>
    <row r="91" spans="1:6" x14ac:dyDescent="0.35">
      <c r="A91">
        <v>2029</v>
      </c>
      <c r="B91" s="2">
        <v>35047.147499999999</v>
      </c>
      <c r="C91" s="4">
        <v>1.0722799999999999</v>
      </c>
      <c r="D91">
        <v>1247.327979525</v>
      </c>
      <c r="E91" s="25"/>
      <c r="F91" s="6">
        <v>1655.9777193749999</v>
      </c>
    </row>
    <row r="92" spans="1:6" x14ac:dyDescent="0.35">
      <c r="A92">
        <v>2030</v>
      </c>
      <c r="B92">
        <v>36393.7425</v>
      </c>
      <c r="C92" s="3">
        <v>1.09216</v>
      </c>
      <c r="D92">
        <v>1327.6437263999999</v>
      </c>
      <c r="E92" s="25"/>
      <c r="F92" s="6">
        <v>1720.3322079750003</v>
      </c>
    </row>
    <row r="93" spans="1:6" x14ac:dyDescent="0.35">
      <c r="A93">
        <v>2031</v>
      </c>
      <c r="B93">
        <v>37792.095000000001</v>
      </c>
      <c r="C93" s="3">
        <v>1.11114</v>
      </c>
      <c r="D93">
        <v>1416.8256415500002</v>
      </c>
      <c r="E93" s="25"/>
      <c r="F93" s="6">
        <v>1785.6764887499999</v>
      </c>
    </row>
    <row r="94" spans="1:6" x14ac:dyDescent="0.35">
      <c r="A94">
        <v>2032</v>
      </c>
      <c r="B94">
        <v>39252.4375</v>
      </c>
      <c r="C94" s="3">
        <v>1.13042</v>
      </c>
      <c r="D94">
        <v>1513.9665143750001</v>
      </c>
      <c r="E94" s="25"/>
      <c r="F94" s="6">
        <v>1853.5000987500002</v>
      </c>
    </row>
    <row r="95" spans="1:6" x14ac:dyDescent="0.35">
      <c r="A95">
        <v>2033</v>
      </c>
      <c r="B95">
        <v>40767.864999999998</v>
      </c>
      <c r="C95" s="3">
        <v>1.1525000000000001</v>
      </c>
      <c r="D95">
        <v>1604.6231663999999</v>
      </c>
      <c r="E95" s="25"/>
      <c r="F95" s="6">
        <v>1924.65090665</v>
      </c>
    </row>
    <row r="96" spans="1:6" x14ac:dyDescent="0.35">
      <c r="A96">
        <v>2034</v>
      </c>
      <c r="B96">
        <v>42330.434999999998</v>
      </c>
      <c r="C96" s="3">
        <v>1.1706799999999999</v>
      </c>
      <c r="D96">
        <v>1693.6407043500001</v>
      </c>
      <c r="E96" s="25"/>
      <c r="F96" s="6">
        <v>1996.3033145999998</v>
      </c>
    </row>
    <row r="97" spans="1:6" x14ac:dyDescent="0.35">
      <c r="A97">
        <v>2035</v>
      </c>
      <c r="B97">
        <v>43936.451503897944</v>
      </c>
      <c r="C97" s="3">
        <v>1.1848000000000001</v>
      </c>
      <c r="D97" s="6">
        <v>1782.5018375131397</v>
      </c>
      <c r="E97" s="25"/>
      <c r="F97" s="6">
        <v>2064.5738561681642</v>
      </c>
    </row>
    <row r="98" spans="1:6" x14ac:dyDescent="0.35">
      <c r="A98">
        <v>2036</v>
      </c>
      <c r="B98">
        <v>45590.468501063078</v>
      </c>
      <c r="C98" s="3">
        <v>1.2025600000000001</v>
      </c>
      <c r="D98" s="6">
        <v>1868.2973991735648</v>
      </c>
      <c r="E98" s="25"/>
      <c r="F98" s="6">
        <v>2135.0016399047836</v>
      </c>
    </row>
    <row r="99" spans="1:6" x14ac:dyDescent="0.35">
      <c r="A99">
        <v>2037</v>
      </c>
      <c r="B99">
        <v>47292.4859914954</v>
      </c>
      <c r="C99" s="3">
        <v>1.2197100000000001</v>
      </c>
      <c r="D99" s="6">
        <v>1959.8006194875695</v>
      </c>
      <c r="E99" s="25"/>
      <c r="F99" s="6">
        <v>2208.08617094292</v>
      </c>
    </row>
    <row r="100" spans="1:6" x14ac:dyDescent="0.35">
      <c r="A100">
        <v>2038</v>
      </c>
      <c r="B100">
        <v>49052.504077958904</v>
      </c>
      <c r="C100" s="3">
        <v>1.23692</v>
      </c>
      <c r="D100" s="6">
        <v>2054.8093958256986</v>
      </c>
      <c r="E100" s="25"/>
      <c r="F100" s="6">
        <v>2283.3940648289872</v>
      </c>
    </row>
    <row r="101" spans="1:6" x14ac:dyDescent="0.35">
      <c r="A101">
        <v>2039</v>
      </c>
      <c r="B101">
        <v>50863.522688518788</v>
      </c>
      <c r="C101" s="3">
        <v>1.25406</v>
      </c>
      <c r="D101" s="6">
        <v>2152.5442801781151</v>
      </c>
      <c r="E101" s="25"/>
      <c r="F101" s="6">
        <v>2358.0329118397312</v>
      </c>
    </row>
    <row r="102" spans="1:6" x14ac:dyDescent="0.35">
      <c r="A102">
        <v>2040</v>
      </c>
      <c r="B102">
        <v>52730.54187455705</v>
      </c>
      <c r="C102" s="3">
        <v>1.2707899999999999</v>
      </c>
      <c r="D102" s="6">
        <v>2258.4491084872789</v>
      </c>
      <c r="E102" s="25"/>
      <c r="F102" s="6">
        <v>2434.0418129295531</v>
      </c>
    </row>
    <row r="103" spans="1:6" x14ac:dyDescent="0.35">
      <c r="A103">
        <v>2041</v>
      </c>
      <c r="B103">
        <v>54648.561584691706</v>
      </c>
      <c r="C103" s="3">
        <v>1.28755</v>
      </c>
      <c r="D103" s="6">
        <v>2373.3870296231607</v>
      </c>
      <c r="E103" s="25"/>
      <c r="F103" s="6">
        <v>2515.4732897433591</v>
      </c>
    </row>
    <row r="104" spans="1:6" x14ac:dyDescent="0.35">
      <c r="A104">
        <v>2042</v>
      </c>
      <c r="B104">
        <v>56619.581839475548</v>
      </c>
      <c r="C104" s="3">
        <v>1.3052099999999998</v>
      </c>
      <c r="D104" s="6">
        <v>2497.4897549392663</v>
      </c>
      <c r="E104" s="25"/>
      <c r="F104" s="6">
        <v>2597.1402189767432</v>
      </c>
    </row>
    <row r="105" spans="1:6" x14ac:dyDescent="0.35">
      <c r="A105">
        <v>2043</v>
      </c>
      <c r="B105">
        <v>58648.602690290572</v>
      </c>
      <c r="C105" s="3">
        <v>1.3229499999999998</v>
      </c>
      <c r="D105" s="6">
        <v>2627.4574005250179</v>
      </c>
      <c r="E105" s="25"/>
      <c r="F105" s="6">
        <v>2680.8276289731816</v>
      </c>
    </row>
    <row r="106" spans="1:6" x14ac:dyDescent="0.35">
      <c r="A106">
        <v>2044</v>
      </c>
      <c r="B106">
        <v>60737.624157689577</v>
      </c>
      <c r="C106" s="3">
        <v>1.3410499999999999</v>
      </c>
      <c r="D106" s="6">
        <v>2761.1323942085683</v>
      </c>
      <c r="E106" s="25"/>
      <c r="F106" s="6">
        <v>2765.3840278996063</v>
      </c>
    </row>
    <row r="107" spans="1:6" x14ac:dyDescent="0.35">
      <c r="A107">
        <v>2045</v>
      </c>
      <c r="B107">
        <v>62890.646282778165</v>
      </c>
      <c r="C107" s="3">
        <v>1.35941</v>
      </c>
      <c r="D107" s="6">
        <v>2902.4033259502125</v>
      </c>
      <c r="E107" s="25"/>
      <c r="F107" s="6">
        <v>2853.3486218496455</v>
      </c>
    </row>
    <row r="108" spans="1:6" x14ac:dyDescent="0.35">
      <c r="A108">
        <v>2046</v>
      </c>
      <c r="B108">
        <v>65108.669075832739</v>
      </c>
      <c r="C108" s="3">
        <v>1.37809</v>
      </c>
      <c r="D108" s="6">
        <v>3052.2944062750385</v>
      </c>
      <c r="E108" s="25"/>
      <c r="F108" s="6">
        <v>2945.5161889906726</v>
      </c>
    </row>
    <row r="109" spans="1:6" x14ac:dyDescent="0.35">
      <c r="A109">
        <v>2047</v>
      </c>
      <c r="B109">
        <v>67395.692577958893</v>
      </c>
      <c r="C109" s="3">
        <v>1.3971500000000001</v>
      </c>
      <c r="D109" s="6">
        <v>3210.7307944139616</v>
      </c>
      <c r="E109" s="25"/>
      <c r="F109" s="6">
        <v>3040.2196921917257</v>
      </c>
    </row>
    <row r="110" spans="1:6" x14ac:dyDescent="0.35">
      <c r="A110">
        <v>2048</v>
      </c>
      <c r="B110">
        <v>69752.716799433023</v>
      </c>
      <c r="C110" s="3">
        <v>1.4165199999999998</v>
      </c>
      <c r="D110" s="6">
        <v>3377.4265474285467</v>
      </c>
      <c r="E110" s="25"/>
      <c r="F110" s="6">
        <v>3136.0821473025089</v>
      </c>
    </row>
    <row r="111" spans="1:6" x14ac:dyDescent="0.35">
      <c r="A111">
        <v>2049</v>
      </c>
      <c r="B111">
        <v>72181.741760807927</v>
      </c>
      <c r="C111" s="3">
        <v>1.4363300000000001</v>
      </c>
      <c r="D111" s="6">
        <v>3551.3416946317502</v>
      </c>
      <c r="E111" s="25"/>
      <c r="F111" s="6">
        <v>3234.4638483018034</v>
      </c>
    </row>
    <row r="112" spans="1:6" x14ac:dyDescent="0.35">
      <c r="A112">
        <v>2050</v>
      </c>
      <c r="B112">
        <v>74679.767431254426</v>
      </c>
      <c r="C112" s="3">
        <v>1.4564699999999999</v>
      </c>
      <c r="D112" s="6">
        <v>3734.7351692370344</v>
      </c>
      <c r="E112" s="25"/>
      <c r="F112" s="6">
        <v>3335.1984134798231</v>
      </c>
    </row>
    <row r="113" spans="1:6" x14ac:dyDescent="0.35">
      <c r="A113">
        <v>2051</v>
      </c>
      <c r="B113">
        <v>77252.793872430891</v>
      </c>
      <c r="C113" s="3">
        <v>1.4772100000000001</v>
      </c>
      <c r="D113" s="6">
        <v>3931.3946801680086</v>
      </c>
      <c r="E113" s="25"/>
      <c r="F113" s="6">
        <v>3443.9295508329692</v>
      </c>
    </row>
    <row r="114" spans="1:6" x14ac:dyDescent="0.35">
      <c r="A114">
        <v>2052</v>
      </c>
      <c r="B114">
        <v>79907.821156272141</v>
      </c>
      <c r="C114" s="3">
        <v>1.49857</v>
      </c>
      <c r="D114" s="6">
        <v>4136.8279012602088</v>
      </c>
      <c r="E114" s="25"/>
      <c r="F114" s="6">
        <v>3551.1035721847338</v>
      </c>
    </row>
    <row r="115" spans="1:6" x14ac:dyDescent="0.35">
      <c r="A115">
        <v>2053</v>
      </c>
      <c r="B115">
        <v>82650.349339298366</v>
      </c>
      <c r="C115" s="3">
        <v>1.5197999999999998</v>
      </c>
      <c r="D115" s="6">
        <v>4349.0613822338792</v>
      </c>
      <c r="E115" s="25"/>
      <c r="F115" s="6">
        <v>3663.0634827177041</v>
      </c>
    </row>
    <row r="116" spans="1:6" x14ac:dyDescent="0.35">
      <c r="A116">
        <v>2054</v>
      </c>
      <c r="B116">
        <v>85482.878447200565</v>
      </c>
      <c r="C116" s="3">
        <v>1.5414400000000001</v>
      </c>
      <c r="D116" s="6">
        <v>4567.3501954339263</v>
      </c>
      <c r="E116" s="25"/>
      <c r="F116" s="6">
        <v>3780.0528849352086</v>
      </c>
    </row>
    <row r="117" spans="1:6" x14ac:dyDescent="0.35">
      <c r="A117">
        <v>2055</v>
      </c>
      <c r="B117">
        <v>88410.90853649893</v>
      </c>
      <c r="C117">
        <v>1.5632699999999999</v>
      </c>
      <c r="D117">
        <v>4795.4076790197023</v>
      </c>
      <c r="F117">
        <v>3899.8051755449678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7AE79-7E2A-4263-8C51-46ABACB3C68A}">
  <dimension ref="A1:F90"/>
  <sheetViews>
    <sheetView topLeftCell="A53" workbookViewId="0">
      <selection activeCell="A62" sqref="A62:XFD62"/>
    </sheetView>
  </sheetViews>
  <sheetFormatPr defaultRowHeight="14.5" x14ac:dyDescent="0.35"/>
  <sheetData>
    <row r="1" spans="1:6" ht="21" x14ac:dyDescent="0.35">
      <c r="A1" s="8" t="s">
        <v>8</v>
      </c>
      <c r="B1" s="11" t="s">
        <v>10</v>
      </c>
      <c r="C1" s="11" t="s">
        <v>12</v>
      </c>
      <c r="D1" s="11" t="s">
        <v>15</v>
      </c>
      <c r="E1" s="26" t="s">
        <v>18</v>
      </c>
      <c r="F1" s="11" t="s">
        <v>12</v>
      </c>
    </row>
    <row r="2" spans="1:6" ht="29" x14ac:dyDescent="0.35">
      <c r="A2" s="9" t="s">
        <v>9</v>
      </c>
      <c r="B2" s="12" t="s">
        <v>11</v>
      </c>
      <c r="C2" s="12" t="s">
        <v>13</v>
      </c>
      <c r="D2" s="12" t="s">
        <v>16</v>
      </c>
      <c r="E2" s="27"/>
      <c r="F2" s="14" t="s">
        <v>19</v>
      </c>
    </row>
    <row r="3" spans="1:6" ht="21.5" thickBot="1" x14ac:dyDescent="0.4">
      <c r="A3" s="10"/>
      <c r="B3" s="13"/>
      <c r="C3" s="13" t="s">
        <v>14</v>
      </c>
      <c r="D3" s="13" t="s">
        <v>17</v>
      </c>
      <c r="E3" s="28"/>
      <c r="F3" s="13"/>
    </row>
    <row r="4" spans="1:6" ht="15" thickBot="1" x14ac:dyDescent="0.4">
      <c r="A4" s="15">
        <v>1937</v>
      </c>
      <c r="B4" s="16">
        <v>767</v>
      </c>
      <c r="C4" s="16">
        <v>765</v>
      </c>
      <c r="D4" s="17" t="s">
        <v>20</v>
      </c>
      <c r="E4" s="17" t="s">
        <v>20</v>
      </c>
      <c r="F4" s="16">
        <v>2</v>
      </c>
    </row>
    <row r="5" spans="1:6" ht="15" thickBot="1" x14ac:dyDescent="0.4">
      <c r="A5" s="18">
        <v>1938</v>
      </c>
      <c r="B5" s="19">
        <v>375</v>
      </c>
      <c r="C5" s="19">
        <v>360</v>
      </c>
      <c r="D5" s="19" t="s">
        <v>20</v>
      </c>
      <c r="E5" s="19" t="s">
        <v>20</v>
      </c>
      <c r="F5" s="19">
        <v>15</v>
      </c>
    </row>
    <row r="6" spans="1:6" ht="15" thickBot="1" x14ac:dyDescent="0.4">
      <c r="A6" s="15">
        <v>1939</v>
      </c>
      <c r="B6" s="17">
        <v>607</v>
      </c>
      <c r="C6" s="17">
        <v>580</v>
      </c>
      <c r="D6" s="17" t="s">
        <v>20</v>
      </c>
      <c r="E6" s="17" t="s">
        <v>20</v>
      </c>
      <c r="F6" s="17">
        <v>27</v>
      </c>
    </row>
    <row r="7" spans="1:6" ht="15" thickBot="1" x14ac:dyDescent="0.4">
      <c r="A7" s="18">
        <v>1940</v>
      </c>
      <c r="B7" s="19">
        <v>368</v>
      </c>
      <c r="C7" s="19">
        <v>325</v>
      </c>
      <c r="D7" s="19" t="s">
        <v>20</v>
      </c>
      <c r="E7" s="19" t="s">
        <v>20</v>
      </c>
      <c r="F7" s="19">
        <v>43</v>
      </c>
    </row>
    <row r="8" spans="1:6" ht="15" thickBot="1" x14ac:dyDescent="0.4">
      <c r="A8" s="15">
        <v>1941</v>
      </c>
      <c r="B8" s="17">
        <v>845</v>
      </c>
      <c r="C8" s="17">
        <v>789</v>
      </c>
      <c r="D8" s="17" t="s">
        <v>20</v>
      </c>
      <c r="E8" s="17" t="s">
        <v>20</v>
      </c>
      <c r="F8" s="17">
        <v>56</v>
      </c>
    </row>
    <row r="9" spans="1:6" ht="15" thickBot="1" x14ac:dyDescent="0.4">
      <c r="A9" s="18">
        <v>1942</v>
      </c>
      <c r="B9" s="20">
        <v>1085</v>
      </c>
      <c r="C9" s="20">
        <v>1012</v>
      </c>
      <c r="D9" s="19" t="s">
        <v>20</v>
      </c>
      <c r="E9" s="19" t="s">
        <v>20</v>
      </c>
      <c r="F9" s="19">
        <v>72</v>
      </c>
    </row>
    <row r="10" spans="1:6" ht="15" thickBot="1" x14ac:dyDescent="0.4">
      <c r="A10" s="15">
        <v>1943</v>
      </c>
      <c r="B10" s="21">
        <v>1328</v>
      </c>
      <c r="C10" s="21">
        <v>1239</v>
      </c>
      <c r="D10" s="17" t="s">
        <v>20</v>
      </c>
      <c r="E10" s="17" t="s">
        <v>20</v>
      </c>
      <c r="F10" s="17">
        <v>88</v>
      </c>
    </row>
    <row r="11" spans="1:6" ht="15" thickBot="1" x14ac:dyDescent="0.4">
      <c r="A11" s="18">
        <v>1944</v>
      </c>
      <c r="B11" s="20">
        <v>1422</v>
      </c>
      <c r="C11" s="20">
        <v>1316</v>
      </c>
      <c r="D11" s="19" t="s">
        <v>20</v>
      </c>
      <c r="E11" s="19" t="s">
        <v>20</v>
      </c>
      <c r="F11" s="19">
        <v>107</v>
      </c>
    </row>
    <row r="12" spans="1:6" ht="15" thickBot="1" x14ac:dyDescent="0.4">
      <c r="A12" s="15">
        <v>1945</v>
      </c>
      <c r="B12" s="21">
        <v>1420</v>
      </c>
      <c r="C12" s="21">
        <v>1285</v>
      </c>
      <c r="D12" s="17" t="s">
        <v>20</v>
      </c>
      <c r="E12" s="17" t="s">
        <v>20</v>
      </c>
      <c r="F12" s="17">
        <v>134</v>
      </c>
    </row>
    <row r="13" spans="1:6" ht="15" thickBot="1" x14ac:dyDescent="0.4">
      <c r="A13" s="18">
        <v>1946</v>
      </c>
      <c r="B13" s="20">
        <v>1447</v>
      </c>
      <c r="C13" s="20">
        <v>1295</v>
      </c>
      <c r="D13" s="19" t="s">
        <v>20</v>
      </c>
      <c r="E13" s="19" t="s">
        <v>20</v>
      </c>
      <c r="F13" s="19">
        <v>152</v>
      </c>
    </row>
    <row r="14" spans="1:6" ht="15" thickBot="1" x14ac:dyDescent="0.4">
      <c r="A14" s="15">
        <v>1947</v>
      </c>
      <c r="B14" s="21">
        <v>1722</v>
      </c>
      <c r="C14" s="21">
        <v>1557</v>
      </c>
      <c r="D14" s="17" t="s">
        <v>20</v>
      </c>
      <c r="E14" s="16">
        <v>1</v>
      </c>
      <c r="F14" s="17">
        <v>164</v>
      </c>
    </row>
    <row r="15" spans="1:6" ht="15" thickBot="1" x14ac:dyDescent="0.4">
      <c r="A15" s="18">
        <v>1948</v>
      </c>
      <c r="B15" s="20">
        <v>1969</v>
      </c>
      <c r="C15" s="20">
        <v>1685</v>
      </c>
      <c r="D15" s="19" t="s">
        <v>20</v>
      </c>
      <c r="E15" s="19">
        <v>3</v>
      </c>
      <c r="F15" s="19">
        <v>281</v>
      </c>
    </row>
    <row r="16" spans="1:6" ht="15" thickBot="1" x14ac:dyDescent="0.4">
      <c r="A16" s="15">
        <v>1949</v>
      </c>
      <c r="B16" s="21">
        <v>1816</v>
      </c>
      <c r="C16" s="21">
        <v>1666</v>
      </c>
      <c r="D16" s="17" t="s">
        <v>20</v>
      </c>
      <c r="E16" s="17">
        <v>4</v>
      </c>
      <c r="F16" s="17">
        <v>146</v>
      </c>
    </row>
    <row r="17" spans="1:6" ht="15" thickBot="1" x14ac:dyDescent="0.4">
      <c r="A17" s="18">
        <v>1950</v>
      </c>
      <c r="B17" s="20">
        <v>2928</v>
      </c>
      <c r="C17" s="20">
        <v>2667</v>
      </c>
      <c r="D17" s="19" t="s">
        <v>20</v>
      </c>
      <c r="E17" s="19">
        <v>4</v>
      </c>
      <c r="F17" s="19">
        <v>257</v>
      </c>
    </row>
    <row r="18" spans="1:6" ht="15" thickBot="1" x14ac:dyDescent="0.4">
      <c r="A18" s="15">
        <v>1951</v>
      </c>
      <c r="B18" s="21">
        <v>3784</v>
      </c>
      <c r="C18" s="21">
        <v>3363</v>
      </c>
      <c r="D18" s="17" t="s">
        <v>20</v>
      </c>
      <c r="E18" s="17">
        <v>4</v>
      </c>
      <c r="F18" s="17">
        <v>417</v>
      </c>
    </row>
    <row r="19" spans="1:6" ht="15" thickBot="1" x14ac:dyDescent="0.4">
      <c r="A19" s="18">
        <v>1952</v>
      </c>
      <c r="B19" s="20">
        <v>4184</v>
      </c>
      <c r="C19" s="20">
        <v>3819</v>
      </c>
      <c r="D19" s="19" t="s">
        <v>20</v>
      </c>
      <c r="E19" s="19" t="s">
        <v>20</v>
      </c>
      <c r="F19" s="19">
        <v>365</v>
      </c>
    </row>
    <row r="20" spans="1:6" ht="15" thickBot="1" x14ac:dyDescent="0.4">
      <c r="A20" s="15">
        <v>1953</v>
      </c>
      <c r="B20" s="21">
        <v>4359</v>
      </c>
      <c r="C20" s="21">
        <v>3945</v>
      </c>
      <c r="D20" s="17" t="s">
        <v>20</v>
      </c>
      <c r="E20" s="17" t="s">
        <v>20</v>
      </c>
      <c r="F20" s="17">
        <v>414</v>
      </c>
    </row>
    <row r="21" spans="1:6" ht="15" thickBot="1" x14ac:dyDescent="0.4">
      <c r="A21" s="18">
        <v>1954</v>
      </c>
      <c r="B21" s="20">
        <v>5610</v>
      </c>
      <c r="C21" s="20">
        <v>5163</v>
      </c>
      <c r="D21" s="19" t="s">
        <v>20</v>
      </c>
      <c r="E21" s="19" t="s">
        <v>20</v>
      </c>
      <c r="F21" s="19">
        <v>447</v>
      </c>
    </row>
    <row r="22" spans="1:6" ht="15" thickBot="1" x14ac:dyDescent="0.4">
      <c r="A22" s="15">
        <v>1955</v>
      </c>
      <c r="B22" s="21">
        <v>6167</v>
      </c>
      <c r="C22" s="21">
        <v>5713</v>
      </c>
      <c r="D22" s="17" t="s">
        <v>20</v>
      </c>
      <c r="E22" s="17" t="s">
        <v>20</v>
      </c>
      <c r="F22" s="17">
        <v>454</v>
      </c>
    </row>
    <row r="23" spans="1:6" ht="15" thickBot="1" x14ac:dyDescent="0.4">
      <c r="A23" s="18">
        <v>1956</v>
      </c>
      <c r="B23" s="20">
        <v>6697</v>
      </c>
      <c r="C23" s="20">
        <v>6172</v>
      </c>
      <c r="D23" s="19" t="s">
        <v>20</v>
      </c>
      <c r="E23" s="19" t="s">
        <v>20</v>
      </c>
      <c r="F23" s="19">
        <v>526</v>
      </c>
    </row>
    <row r="24" spans="1:6" ht="15" thickBot="1" x14ac:dyDescent="0.4">
      <c r="A24" s="15">
        <v>1957</v>
      </c>
      <c r="B24" s="21">
        <v>7381</v>
      </c>
      <c r="C24" s="21">
        <v>6825</v>
      </c>
      <c r="D24" s="17" t="s">
        <v>20</v>
      </c>
      <c r="E24" s="17" t="s">
        <v>20</v>
      </c>
      <c r="F24" s="17">
        <v>556</v>
      </c>
    </row>
    <row r="25" spans="1:6" ht="15" thickBot="1" x14ac:dyDescent="0.4">
      <c r="A25" s="18">
        <v>1958</v>
      </c>
      <c r="B25" s="20">
        <v>8117</v>
      </c>
      <c r="C25" s="20">
        <v>7566</v>
      </c>
      <c r="D25" s="19" t="s">
        <v>20</v>
      </c>
      <c r="E25" s="19" t="s">
        <v>20</v>
      </c>
      <c r="F25" s="19">
        <v>552</v>
      </c>
    </row>
    <row r="26" spans="1:6" ht="15" thickBot="1" x14ac:dyDescent="0.4">
      <c r="A26" s="15">
        <v>1959</v>
      </c>
      <c r="B26" s="21">
        <v>8584</v>
      </c>
      <c r="C26" s="21">
        <v>8052</v>
      </c>
      <c r="D26" s="17" t="s">
        <v>20</v>
      </c>
      <c r="E26" s="17" t="s">
        <v>20</v>
      </c>
      <c r="F26" s="17">
        <v>532</v>
      </c>
    </row>
    <row r="27" spans="1:6" ht="15" thickBot="1" x14ac:dyDescent="0.4">
      <c r="A27" s="18">
        <v>1960</v>
      </c>
      <c r="B27" s="20">
        <v>11382</v>
      </c>
      <c r="C27" s="20">
        <v>10866</v>
      </c>
      <c r="D27" s="19" t="s">
        <v>20</v>
      </c>
      <c r="E27" s="19" t="s">
        <v>20</v>
      </c>
      <c r="F27" s="19">
        <v>516</v>
      </c>
    </row>
    <row r="28" spans="1:6" ht="15" thickBot="1" x14ac:dyDescent="0.4">
      <c r="A28" s="15">
        <v>1961</v>
      </c>
      <c r="B28" s="21">
        <v>11833</v>
      </c>
      <c r="C28" s="21">
        <v>11285</v>
      </c>
      <c r="D28" s="17" t="s">
        <v>20</v>
      </c>
      <c r="E28" s="17" t="s">
        <v>20</v>
      </c>
      <c r="F28" s="17">
        <v>548</v>
      </c>
    </row>
    <row r="29" spans="1:6" ht="15" thickBot="1" x14ac:dyDescent="0.4">
      <c r="A29" s="18">
        <v>1962</v>
      </c>
      <c r="B29" s="20">
        <v>12585</v>
      </c>
      <c r="C29" s="20">
        <v>12059</v>
      </c>
      <c r="D29" s="19" t="s">
        <v>20</v>
      </c>
      <c r="E29" s="19" t="s">
        <v>20</v>
      </c>
      <c r="F29" s="19">
        <v>526</v>
      </c>
    </row>
    <row r="30" spans="1:6" ht="15" thickBot="1" x14ac:dyDescent="0.4">
      <c r="A30" s="15">
        <v>1963</v>
      </c>
      <c r="B30" s="21">
        <v>15063</v>
      </c>
      <c r="C30" s="21">
        <v>14541</v>
      </c>
      <c r="D30" s="17" t="s">
        <v>20</v>
      </c>
      <c r="E30" s="17" t="s">
        <v>20</v>
      </c>
      <c r="F30" s="17">
        <v>521</v>
      </c>
    </row>
    <row r="31" spans="1:6" ht="15" thickBot="1" x14ac:dyDescent="0.4">
      <c r="A31" s="18">
        <v>1964</v>
      </c>
      <c r="B31" s="20">
        <v>16258</v>
      </c>
      <c r="C31" s="20">
        <v>15689</v>
      </c>
      <c r="D31" s="19" t="s">
        <v>20</v>
      </c>
      <c r="E31" s="19" t="s">
        <v>20</v>
      </c>
      <c r="F31" s="19">
        <v>569</v>
      </c>
    </row>
    <row r="32" spans="1:6" ht="15" thickBot="1" x14ac:dyDescent="0.4">
      <c r="A32" s="15">
        <v>1965</v>
      </c>
      <c r="B32" s="21">
        <v>16610</v>
      </c>
      <c r="C32" s="21">
        <v>16017</v>
      </c>
      <c r="D32" s="17" t="s">
        <v>20</v>
      </c>
      <c r="E32" s="17" t="s">
        <v>20</v>
      </c>
      <c r="F32" s="17">
        <v>593</v>
      </c>
    </row>
    <row r="33" spans="1:6" ht="15" thickBot="1" x14ac:dyDescent="0.4">
      <c r="A33" s="18">
        <v>1966</v>
      </c>
      <c r="B33" s="20">
        <v>21302</v>
      </c>
      <c r="C33" s="20">
        <v>20580</v>
      </c>
      <c r="D33" s="19" t="s">
        <v>20</v>
      </c>
      <c r="E33" s="19">
        <v>78</v>
      </c>
      <c r="F33" s="19">
        <v>644</v>
      </c>
    </row>
    <row r="34" spans="1:6" ht="15" thickBot="1" x14ac:dyDescent="0.4">
      <c r="A34" s="15">
        <v>1967</v>
      </c>
      <c r="B34" s="21">
        <v>24034</v>
      </c>
      <c r="C34" s="21">
        <v>23138</v>
      </c>
      <c r="D34" s="17" t="s">
        <v>20</v>
      </c>
      <c r="E34" s="17">
        <v>78</v>
      </c>
      <c r="F34" s="17">
        <v>818</v>
      </c>
    </row>
    <row r="35" spans="1:6" ht="15" thickBot="1" x14ac:dyDescent="0.4">
      <c r="A35" s="18">
        <v>1968</v>
      </c>
      <c r="B35" s="20">
        <v>25040</v>
      </c>
      <c r="C35" s="20">
        <v>23719</v>
      </c>
      <c r="D35" s="19" t="s">
        <v>20</v>
      </c>
      <c r="E35" s="19">
        <v>382</v>
      </c>
      <c r="F35" s="19">
        <v>939</v>
      </c>
    </row>
    <row r="36" spans="1:6" ht="15" thickBot="1" x14ac:dyDescent="0.4">
      <c r="A36" s="15">
        <v>1969</v>
      </c>
      <c r="B36" s="21">
        <v>29554</v>
      </c>
      <c r="C36" s="21">
        <v>27947</v>
      </c>
      <c r="D36" s="17" t="s">
        <v>20</v>
      </c>
      <c r="E36" s="17">
        <v>442</v>
      </c>
      <c r="F36" s="21">
        <v>1165</v>
      </c>
    </row>
    <row r="37" spans="1:6" ht="15" thickBot="1" x14ac:dyDescent="0.4">
      <c r="A37" s="18">
        <v>1970</v>
      </c>
      <c r="B37" s="20">
        <v>32220</v>
      </c>
      <c r="C37" s="20">
        <v>30256</v>
      </c>
      <c r="D37" s="19" t="s">
        <v>20</v>
      </c>
      <c r="E37" s="19">
        <v>449</v>
      </c>
      <c r="F37" s="20">
        <v>1515</v>
      </c>
    </row>
    <row r="38" spans="1:6" ht="15" thickBot="1" x14ac:dyDescent="0.4">
      <c r="A38" s="15">
        <v>1971</v>
      </c>
      <c r="B38" s="21">
        <v>35877</v>
      </c>
      <c r="C38" s="21">
        <v>33723</v>
      </c>
      <c r="D38" s="17" t="s">
        <v>20</v>
      </c>
      <c r="E38" s="17">
        <v>488</v>
      </c>
      <c r="F38" s="21">
        <v>1667</v>
      </c>
    </row>
    <row r="39" spans="1:6" ht="15" thickBot="1" x14ac:dyDescent="0.4">
      <c r="A39" s="18">
        <v>1972</v>
      </c>
      <c r="B39" s="20">
        <v>40050</v>
      </c>
      <c r="C39" s="20">
        <v>37781</v>
      </c>
      <c r="D39" s="19" t="s">
        <v>20</v>
      </c>
      <c r="E39" s="19">
        <v>475</v>
      </c>
      <c r="F39" s="20">
        <v>1794</v>
      </c>
    </row>
    <row r="40" spans="1:6" ht="15" thickBot="1" x14ac:dyDescent="0.4">
      <c r="A40" s="15">
        <v>1973</v>
      </c>
      <c r="B40" s="21">
        <v>48344</v>
      </c>
      <c r="C40" s="21">
        <v>45975</v>
      </c>
      <c r="D40" s="17" t="s">
        <v>20</v>
      </c>
      <c r="E40" s="17">
        <v>442</v>
      </c>
      <c r="F40" s="21">
        <v>1928</v>
      </c>
    </row>
    <row r="41" spans="1:6" ht="15" thickBot="1" x14ac:dyDescent="0.4">
      <c r="A41" s="18">
        <v>1974</v>
      </c>
      <c r="B41" s="20">
        <v>54688</v>
      </c>
      <c r="C41" s="20">
        <v>52081</v>
      </c>
      <c r="D41" s="19" t="s">
        <v>20</v>
      </c>
      <c r="E41" s="19">
        <v>447</v>
      </c>
      <c r="F41" s="20">
        <v>2159</v>
      </c>
    </row>
    <row r="42" spans="1:6" ht="15" thickBot="1" x14ac:dyDescent="0.4">
      <c r="A42" s="15">
        <v>1975</v>
      </c>
      <c r="B42" s="21">
        <v>59605</v>
      </c>
      <c r="C42" s="21">
        <v>56816</v>
      </c>
      <c r="D42" s="17" t="s">
        <v>20</v>
      </c>
      <c r="E42" s="17">
        <v>425</v>
      </c>
      <c r="F42" s="21">
        <v>2364</v>
      </c>
    </row>
    <row r="43" spans="1:6" ht="15" thickBot="1" x14ac:dyDescent="0.4">
      <c r="A43" s="18">
        <v>1976</v>
      </c>
      <c r="B43" s="20">
        <v>66276</v>
      </c>
      <c r="C43" s="20">
        <v>63362</v>
      </c>
      <c r="D43" s="19" t="s">
        <v>20</v>
      </c>
      <c r="E43" s="19">
        <v>614</v>
      </c>
      <c r="F43" s="20">
        <v>2301</v>
      </c>
    </row>
    <row r="44" spans="1:6" ht="15" thickBot="1" x14ac:dyDescent="0.4">
      <c r="A44" s="15">
        <v>1977</v>
      </c>
      <c r="B44" s="21">
        <v>72412</v>
      </c>
      <c r="C44" s="21">
        <v>69572</v>
      </c>
      <c r="D44" s="17" t="s">
        <v>20</v>
      </c>
      <c r="E44" s="17">
        <v>613</v>
      </c>
      <c r="F44" s="21">
        <v>2227</v>
      </c>
    </row>
    <row r="45" spans="1:6" ht="15" thickBot="1" x14ac:dyDescent="0.4">
      <c r="A45" s="18">
        <v>1978</v>
      </c>
      <c r="B45" s="20">
        <v>78094</v>
      </c>
      <c r="C45" s="20">
        <v>75471</v>
      </c>
      <c r="D45" s="19" t="s">
        <v>20</v>
      </c>
      <c r="E45" s="19">
        <v>615</v>
      </c>
      <c r="F45" s="20">
        <v>2008</v>
      </c>
    </row>
    <row r="46" spans="1:6" ht="15" thickBot="1" x14ac:dyDescent="0.4">
      <c r="A46" s="15">
        <v>1979</v>
      </c>
      <c r="B46" s="21">
        <v>90274</v>
      </c>
      <c r="C46" s="21">
        <v>87919</v>
      </c>
      <c r="D46" s="17" t="s">
        <v>20</v>
      </c>
      <c r="E46" s="17">
        <v>557</v>
      </c>
      <c r="F46" s="21">
        <v>1797</v>
      </c>
    </row>
    <row r="47" spans="1:6" ht="15" thickBot="1" x14ac:dyDescent="0.4">
      <c r="A47" s="18">
        <v>1980</v>
      </c>
      <c r="B47" s="20">
        <v>105841</v>
      </c>
      <c r="C47" s="20">
        <v>103456</v>
      </c>
      <c r="D47" s="19" t="s">
        <v>20</v>
      </c>
      <c r="E47" s="19">
        <v>540</v>
      </c>
      <c r="F47" s="20">
        <v>1845</v>
      </c>
    </row>
    <row r="48" spans="1:6" ht="15" thickBot="1" x14ac:dyDescent="0.4">
      <c r="A48" s="15">
        <v>1981</v>
      </c>
      <c r="B48" s="21">
        <v>125361</v>
      </c>
      <c r="C48" s="21">
        <v>122627</v>
      </c>
      <c r="D48" s="17" t="s">
        <v>20</v>
      </c>
      <c r="E48" s="17">
        <v>675</v>
      </c>
      <c r="F48" s="21">
        <v>2060</v>
      </c>
    </row>
    <row r="49" spans="1:6" ht="15" thickBot="1" x14ac:dyDescent="0.4">
      <c r="A49" s="18">
        <v>1982</v>
      </c>
      <c r="B49" s="20">
        <v>125198</v>
      </c>
      <c r="C49" s="20">
        <v>123673</v>
      </c>
      <c r="D49" s="19" t="s">
        <v>20</v>
      </c>
      <c r="E49" s="19">
        <v>680</v>
      </c>
      <c r="F49" s="19">
        <v>845</v>
      </c>
    </row>
    <row r="50" spans="1:6" ht="15" thickBot="1" x14ac:dyDescent="0.4">
      <c r="A50" s="15">
        <v>1983</v>
      </c>
      <c r="B50" s="21">
        <v>150584</v>
      </c>
      <c r="C50" s="21">
        <v>138337</v>
      </c>
      <c r="D50" s="17" t="s">
        <v>20</v>
      </c>
      <c r="E50" s="21">
        <v>5541</v>
      </c>
      <c r="F50" s="21">
        <v>6706</v>
      </c>
    </row>
    <row r="51" spans="1:6" ht="15" thickBot="1" x14ac:dyDescent="0.4">
      <c r="A51" s="18">
        <v>1984</v>
      </c>
      <c r="B51" s="20">
        <v>169328</v>
      </c>
      <c r="C51" s="20">
        <v>159515</v>
      </c>
      <c r="D51" s="20">
        <v>2835</v>
      </c>
      <c r="E51" s="20">
        <v>4712</v>
      </c>
      <c r="F51" s="20">
        <v>2266</v>
      </c>
    </row>
    <row r="52" spans="1:6" ht="15" thickBot="1" x14ac:dyDescent="0.4">
      <c r="A52" s="15">
        <v>1985</v>
      </c>
      <c r="B52" s="21">
        <v>184239</v>
      </c>
      <c r="C52" s="21">
        <v>175128</v>
      </c>
      <c r="D52" s="21">
        <v>3208</v>
      </c>
      <c r="E52" s="21">
        <v>4032</v>
      </c>
      <c r="F52" s="21">
        <v>1871</v>
      </c>
    </row>
    <row r="53" spans="1:6" ht="15" thickBot="1" x14ac:dyDescent="0.4">
      <c r="A53" s="18">
        <v>1986</v>
      </c>
      <c r="B53" s="20">
        <v>197393</v>
      </c>
      <c r="C53" s="20">
        <v>189136</v>
      </c>
      <c r="D53" s="20">
        <v>3424</v>
      </c>
      <c r="E53" s="20">
        <v>1764</v>
      </c>
      <c r="F53" s="20">
        <v>3069</v>
      </c>
    </row>
    <row r="54" spans="1:6" ht="15" thickBot="1" x14ac:dyDescent="0.4">
      <c r="A54" s="15">
        <v>1987</v>
      </c>
      <c r="B54" s="21">
        <v>210736</v>
      </c>
      <c r="C54" s="21">
        <v>201092</v>
      </c>
      <c r="D54" s="21">
        <v>3257</v>
      </c>
      <c r="E54" s="21">
        <v>1697</v>
      </c>
      <c r="F54" s="21">
        <v>4690</v>
      </c>
    </row>
    <row r="55" spans="1:6" ht="15" thickBot="1" x14ac:dyDescent="0.4">
      <c r="A55" s="18">
        <v>1988</v>
      </c>
      <c r="B55" s="20">
        <v>240770</v>
      </c>
      <c r="C55" s="20">
        <v>227683</v>
      </c>
      <c r="D55" s="20">
        <v>3384</v>
      </c>
      <c r="E55" s="20">
        <v>2134</v>
      </c>
      <c r="F55" s="20">
        <v>7568</v>
      </c>
    </row>
    <row r="56" spans="1:6" ht="15" thickBot="1" x14ac:dyDescent="0.4">
      <c r="A56" s="15">
        <v>1989</v>
      </c>
      <c r="B56" s="21">
        <v>264653</v>
      </c>
      <c r="C56" s="21">
        <v>248128</v>
      </c>
      <c r="D56" s="21">
        <v>2439</v>
      </c>
      <c r="E56" s="21">
        <v>2101</v>
      </c>
      <c r="F56" s="21">
        <v>11985</v>
      </c>
    </row>
    <row r="57" spans="1:6" ht="15" thickBot="1" x14ac:dyDescent="0.4">
      <c r="A57" s="18">
        <v>1990</v>
      </c>
      <c r="B57" s="20">
        <v>286653</v>
      </c>
      <c r="C57" s="20">
        <v>266110</v>
      </c>
      <c r="D57" s="20">
        <v>4848</v>
      </c>
      <c r="E57" s="19">
        <v>-668</v>
      </c>
      <c r="F57" s="20">
        <v>16363</v>
      </c>
    </row>
    <row r="58" spans="1:6" ht="15" thickBot="1" x14ac:dyDescent="0.4">
      <c r="A58" s="15">
        <v>1991</v>
      </c>
      <c r="B58" s="21">
        <v>299286</v>
      </c>
      <c r="C58" s="21">
        <v>272477</v>
      </c>
      <c r="D58" s="21">
        <v>5864</v>
      </c>
      <c r="E58" s="17">
        <v>115</v>
      </c>
      <c r="F58" s="21">
        <v>20829</v>
      </c>
    </row>
    <row r="59" spans="1:6" ht="15" thickBot="1" x14ac:dyDescent="0.4">
      <c r="A59" s="18">
        <v>1992</v>
      </c>
      <c r="B59" s="20">
        <v>311162</v>
      </c>
      <c r="C59" s="20">
        <v>281132</v>
      </c>
      <c r="D59" s="20">
        <v>5852</v>
      </c>
      <c r="E59" s="19">
        <v>-126</v>
      </c>
      <c r="F59" s="20">
        <v>24303</v>
      </c>
    </row>
    <row r="60" spans="1:6" ht="15" thickBot="1" x14ac:dyDescent="0.4">
      <c r="A60" s="15">
        <v>1993</v>
      </c>
      <c r="B60" s="21">
        <v>323277</v>
      </c>
      <c r="C60" s="21">
        <v>290865</v>
      </c>
      <c r="D60" s="21">
        <v>5335</v>
      </c>
      <c r="E60" s="17">
        <v>50</v>
      </c>
      <c r="F60" s="21">
        <v>27027</v>
      </c>
    </row>
    <row r="61" spans="1:6" ht="15" thickBot="1" x14ac:dyDescent="0.4">
      <c r="A61" s="18">
        <v>1994</v>
      </c>
      <c r="B61" s="20">
        <v>328271</v>
      </c>
      <c r="C61" s="20">
        <v>293316</v>
      </c>
      <c r="D61" s="20">
        <v>4995</v>
      </c>
      <c r="E61" s="19">
        <v>13</v>
      </c>
      <c r="F61" s="20">
        <v>29946</v>
      </c>
    </row>
    <row r="62" spans="1:6" ht="15" thickBot="1" x14ac:dyDescent="0.4">
      <c r="A62" s="15">
        <v>1995</v>
      </c>
      <c r="B62" s="21">
        <v>342801</v>
      </c>
      <c r="C62" s="21">
        <v>304659</v>
      </c>
      <c r="D62" s="21">
        <v>5490</v>
      </c>
      <c r="E62" s="17">
        <v>-168</v>
      </c>
      <c r="F62" s="21">
        <v>32820</v>
      </c>
    </row>
    <row r="63" spans="1:6" ht="15" thickBot="1" x14ac:dyDescent="0.4">
      <c r="A63" s="18">
        <v>1996</v>
      </c>
      <c r="B63" s="20">
        <v>363741</v>
      </c>
      <c r="C63" s="20">
        <v>321555</v>
      </c>
      <c r="D63" s="20">
        <v>6471</v>
      </c>
      <c r="E63" s="19">
        <v>9</v>
      </c>
      <c r="F63" s="20">
        <v>35706</v>
      </c>
    </row>
    <row r="64" spans="1:6" ht="15" thickBot="1" x14ac:dyDescent="0.4">
      <c r="A64" s="15">
        <v>1997</v>
      </c>
      <c r="B64" s="21">
        <v>397169</v>
      </c>
      <c r="C64" s="21">
        <v>349945</v>
      </c>
      <c r="D64" s="21">
        <v>7426</v>
      </c>
      <c r="E64" s="17">
        <v>3</v>
      </c>
      <c r="F64" s="21">
        <v>39795</v>
      </c>
    </row>
    <row r="65" spans="1:6" ht="15" thickBot="1" x14ac:dyDescent="0.4">
      <c r="A65" s="18">
        <v>1998</v>
      </c>
      <c r="B65" s="20">
        <v>424848</v>
      </c>
      <c r="C65" s="20">
        <v>371206</v>
      </c>
      <c r="D65" s="20">
        <v>9149</v>
      </c>
      <c r="E65" s="19">
        <v>2</v>
      </c>
      <c r="F65" s="20">
        <v>44491</v>
      </c>
    </row>
    <row r="66" spans="1:6" ht="15" thickBot="1" x14ac:dyDescent="0.4">
      <c r="A66" s="15">
        <v>1999</v>
      </c>
      <c r="B66" s="21">
        <v>457040</v>
      </c>
      <c r="C66" s="21">
        <v>396352</v>
      </c>
      <c r="D66" s="21">
        <v>10899</v>
      </c>
      <c r="E66" s="17">
        <v>1</v>
      </c>
      <c r="F66" s="21">
        <v>49789</v>
      </c>
    </row>
    <row r="67" spans="1:6" ht="15" thickBot="1" x14ac:dyDescent="0.4">
      <c r="A67" s="18">
        <v>2000</v>
      </c>
      <c r="B67" s="20">
        <v>490513</v>
      </c>
      <c r="C67" s="20">
        <v>421390</v>
      </c>
      <c r="D67" s="20">
        <v>11594</v>
      </c>
      <c r="E67" s="19">
        <v>1</v>
      </c>
      <c r="F67" s="20">
        <v>57529</v>
      </c>
    </row>
    <row r="68" spans="1:6" ht="15" thickBot="1" x14ac:dyDescent="0.4">
      <c r="A68" s="15">
        <v>2001</v>
      </c>
      <c r="B68" s="21">
        <v>518100</v>
      </c>
      <c r="C68" s="21">
        <v>441458</v>
      </c>
      <c r="D68" s="21">
        <v>11903</v>
      </c>
      <c r="E68" s="17">
        <v>1</v>
      </c>
      <c r="F68" s="21">
        <v>64737</v>
      </c>
    </row>
    <row r="69" spans="1:6" ht="15" thickBot="1" x14ac:dyDescent="0.4">
      <c r="A69" s="18">
        <v>2002</v>
      </c>
      <c r="B69" s="20">
        <v>539706</v>
      </c>
      <c r="C69" s="20">
        <v>455198</v>
      </c>
      <c r="D69" s="20">
        <v>12909</v>
      </c>
      <c r="E69" s="19">
        <v>415</v>
      </c>
      <c r="F69" s="20">
        <v>71184</v>
      </c>
    </row>
    <row r="70" spans="1:6" ht="15" thickBot="1" x14ac:dyDescent="0.4">
      <c r="A70" s="15">
        <v>2003</v>
      </c>
      <c r="B70" s="21">
        <v>543811</v>
      </c>
      <c r="C70" s="21">
        <v>456077</v>
      </c>
      <c r="D70" s="21">
        <v>12497</v>
      </c>
      <c r="E70" s="22" t="s">
        <v>21</v>
      </c>
      <c r="F70" s="21">
        <v>75237</v>
      </c>
    </row>
    <row r="71" spans="1:6" ht="15" thickBot="1" x14ac:dyDescent="0.4">
      <c r="A71" s="18">
        <v>2004</v>
      </c>
      <c r="B71" s="20">
        <v>566338</v>
      </c>
      <c r="C71" s="20">
        <v>472758</v>
      </c>
      <c r="D71" s="20">
        <v>14593</v>
      </c>
      <c r="E71" s="19">
        <v>1</v>
      </c>
      <c r="F71" s="20">
        <v>78986</v>
      </c>
    </row>
    <row r="72" spans="1:6" ht="15" thickBot="1" x14ac:dyDescent="0.4">
      <c r="A72" s="15">
        <v>2005</v>
      </c>
      <c r="B72" s="21">
        <v>604335</v>
      </c>
      <c r="C72" s="21">
        <v>506862</v>
      </c>
      <c r="D72" s="21">
        <v>13843</v>
      </c>
      <c r="E72" s="17">
        <v>-350</v>
      </c>
      <c r="F72" s="21">
        <v>83979</v>
      </c>
    </row>
    <row r="73" spans="1:6" ht="15" thickBot="1" x14ac:dyDescent="0.4">
      <c r="A73" s="18">
        <v>2006</v>
      </c>
      <c r="B73" s="20">
        <v>642231</v>
      </c>
      <c r="C73" s="20">
        <v>534786</v>
      </c>
      <c r="D73" s="20">
        <v>15628</v>
      </c>
      <c r="E73" s="23" t="s">
        <v>21</v>
      </c>
      <c r="F73" s="20">
        <v>91817</v>
      </c>
    </row>
    <row r="74" spans="1:6" ht="15" thickBot="1" x14ac:dyDescent="0.4">
      <c r="A74" s="15">
        <v>2007</v>
      </c>
      <c r="B74" s="21">
        <v>675035</v>
      </c>
      <c r="C74" s="21">
        <v>560877</v>
      </c>
      <c r="D74" s="21">
        <v>17192</v>
      </c>
      <c r="E74" s="22" t="s">
        <v>21</v>
      </c>
      <c r="F74" s="21">
        <v>96966</v>
      </c>
    </row>
    <row r="75" spans="1:6" ht="15" thickBot="1" x14ac:dyDescent="0.4">
      <c r="A75" s="18">
        <v>2008</v>
      </c>
      <c r="B75" s="20">
        <v>695462</v>
      </c>
      <c r="C75" s="20">
        <v>574555</v>
      </c>
      <c r="D75" s="20">
        <v>15566</v>
      </c>
      <c r="E75" s="23" t="s">
        <v>21</v>
      </c>
      <c r="F75" s="20">
        <v>105340</v>
      </c>
    </row>
    <row r="76" spans="1:6" ht="15" thickBot="1" x14ac:dyDescent="0.4">
      <c r="A76" s="15">
        <v>2009</v>
      </c>
      <c r="B76" s="21">
        <v>698208</v>
      </c>
      <c r="C76" s="21">
        <v>570392</v>
      </c>
      <c r="D76" s="21">
        <v>19930</v>
      </c>
      <c r="E76" s="22" t="s">
        <v>21</v>
      </c>
      <c r="F76" s="21">
        <v>107886</v>
      </c>
    </row>
    <row r="77" spans="1:6" ht="15" thickBot="1" x14ac:dyDescent="0.4">
      <c r="A77" s="18">
        <v>2010</v>
      </c>
      <c r="B77" s="20">
        <v>677111</v>
      </c>
      <c r="C77" s="20">
        <v>544773</v>
      </c>
      <c r="D77" s="20">
        <v>22090</v>
      </c>
      <c r="E77" s="20">
        <v>2042</v>
      </c>
      <c r="F77" s="20">
        <v>108206</v>
      </c>
    </row>
    <row r="78" spans="1:6" ht="15" thickBot="1" x14ac:dyDescent="0.4">
      <c r="A78" s="15">
        <v>2011</v>
      </c>
      <c r="B78" s="21">
        <v>698781</v>
      </c>
      <c r="C78" s="21">
        <v>482350</v>
      </c>
      <c r="D78" s="21">
        <v>22211</v>
      </c>
      <c r="E78" s="21">
        <v>87753</v>
      </c>
      <c r="F78" s="21">
        <v>106468</v>
      </c>
    </row>
    <row r="79" spans="1:6" ht="15" thickBot="1" x14ac:dyDescent="0.4">
      <c r="A79" s="18">
        <v>2012</v>
      </c>
      <c r="B79" s="20">
        <v>731075</v>
      </c>
      <c r="C79" s="20">
        <v>503893</v>
      </c>
      <c r="D79" s="20">
        <v>26675</v>
      </c>
      <c r="E79" s="20">
        <v>97735</v>
      </c>
      <c r="F79" s="20">
        <v>102773</v>
      </c>
    </row>
    <row r="80" spans="1:6" ht="15" thickBot="1" x14ac:dyDescent="0.4">
      <c r="A80" s="15">
        <v>2013</v>
      </c>
      <c r="B80" s="21">
        <v>743793</v>
      </c>
      <c r="C80" s="21">
        <v>620814</v>
      </c>
      <c r="D80" s="21">
        <v>20694</v>
      </c>
      <c r="E80" s="21">
        <v>4169</v>
      </c>
      <c r="F80" s="21">
        <v>98114</v>
      </c>
    </row>
    <row r="81" spans="1:6" ht="15" thickBot="1" x14ac:dyDescent="0.4">
      <c r="A81" s="18">
        <v>2014</v>
      </c>
      <c r="B81" s="20">
        <v>769417</v>
      </c>
      <c r="C81" s="20">
        <v>646232</v>
      </c>
      <c r="D81" s="20">
        <v>27957</v>
      </c>
      <c r="E81" s="19">
        <v>395</v>
      </c>
      <c r="F81" s="20">
        <v>94833</v>
      </c>
    </row>
    <row r="82" spans="1:6" ht="15" thickBot="1" x14ac:dyDescent="0.4">
      <c r="A82" s="15">
        <v>2015</v>
      </c>
      <c r="B82" s="21">
        <v>801561</v>
      </c>
      <c r="C82" s="21">
        <v>679503</v>
      </c>
      <c r="D82" s="21">
        <v>30554</v>
      </c>
      <c r="E82" s="17">
        <v>278</v>
      </c>
      <c r="F82" s="21">
        <v>91227</v>
      </c>
    </row>
    <row r="83" spans="1:6" ht="15" thickBot="1" x14ac:dyDescent="0.4">
      <c r="A83" s="18">
        <v>2016</v>
      </c>
      <c r="B83" s="20">
        <v>797457</v>
      </c>
      <c r="C83" s="20">
        <v>678787</v>
      </c>
      <c r="D83" s="20">
        <v>31623</v>
      </c>
      <c r="E83" s="19">
        <v>87</v>
      </c>
      <c r="F83" s="20">
        <v>86960</v>
      </c>
    </row>
    <row r="84" spans="1:6" ht="15" thickBot="1" x14ac:dyDescent="0.4">
      <c r="A84" s="15">
        <v>2017</v>
      </c>
      <c r="B84" s="21">
        <v>825630</v>
      </c>
      <c r="C84" s="21">
        <v>706505</v>
      </c>
      <c r="D84" s="21">
        <v>35877</v>
      </c>
      <c r="E84" s="17">
        <v>17</v>
      </c>
      <c r="F84" s="21">
        <v>83231</v>
      </c>
    </row>
    <row r="85" spans="1:6" ht="15" thickBot="1" x14ac:dyDescent="0.4">
      <c r="A85" s="18">
        <v>2018</v>
      </c>
      <c r="B85" s="20">
        <v>831026</v>
      </c>
      <c r="C85" s="20">
        <v>715865</v>
      </c>
      <c r="D85" s="20">
        <v>34488</v>
      </c>
      <c r="E85" s="19">
        <v>18</v>
      </c>
      <c r="F85" s="20">
        <v>80655</v>
      </c>
    </row>
    <row r="86" spans="1:6" ht="15" thickBot="1" x14ac:dyDescent="0.4">
      <c r="A86" s="15">
        <v>2019</v>
      </c>
      <c r="B86" s="21">
        <v>917873</v>
      </c>
      <c r="C86" s="21">
        <v>805091</v>
      </c>
      <c r="D86" s="21">
        <v>34890</v>
      </c>
      <c r="E86" s="17">
        <v>11</v>
      </c>
      <c r="F86" s="21">
        <v>77881</v>
      </c>
    </row>
    <row r="87" spans="1:6" ht="15" thickBot="1" x14ac:dyDescent="0.4">
      <c r="A87" s="18">
        <v>2020</v>
      </c>
      <c r="B87" s="20">
        <v>968348</v>
      </c>
      <c r="C87" s="20">
        <v>855979</v>
      </c>
      <c r="D87" s="20">
        <v>39032</v>
      </c>
      <c r="E87" s="19">
        <v>3</v>
      </c>
      <c r="F87" s="20">
        <v>73334</v>
      </c>
    </row>
    <row r="88" spans="1:6" ht="15" thickBot="1" x14ac:dyDescent="0.4">
      <c r="A88" s="15">
        <v>2021</v>
      </c>
      <c r="B88" s="21">
        <v>942856</v>
      </c>
      <c r="C88" s="21">
        <v>838235</v>
      </c>
      <c r="D88" s="21">
        <v>37151</v>
      </c>
      <c r="E88" s="17">
        <v>1</v>
      </c>
      <c r="F88" s="21">
        <v>67470</v>
      </c>
    </row>
    <row r="89" spans="1:6" ht="15" thickBot="1" x14ac:dyDescent="0.4">
      <c r="A89" s="18">
        <v>2022</v>
      </c>
      <c r="B89" s="20">
        <v>1056718</v>
      </c>
      <c r="C89" s="20">
        <v>945924</v>
      </c>
      <c r="D89" s="20">
        <v>47071</v>
      </c>
      <c r="E89" s="19">
        <v>183</v>
      </c>
      <c r="F89" s="20">
        <v>63539</v>
      </c>
    </row>
    <row r="90" spans="1:6" ht="15" thickBot="1" x14ac:dyDescent="0.4">
      <c r="A90" s="15">
        <v>2023</v>
      </c>
      <c r="B90" s="21">
        <v>1166885</v>
      </c>
      <c r="C90" s="21">
        <v>1054077</v>
      </c>
      <c r="D90" s="21">
        <v>49764</v>
      </c>
      <c r="E90" s="22" t="s">
        <v>21</v>
      </c>
      <c r="F90" s="21">
        <v>63044</v>
      </c>
    </row>
  </sheetData>
  <mergeCells count="1">
    <mergeCell ref="E1:E3"/>
  </mergeCells>
  <hyperlinks>
    <hyperlink ref="E1" r:id="rId1" location="fna" display="https://www.ssa.gov/oact/STATS/table4a1.html - fna" xr:uid="{D3589435-ECE4-4418-9A0D-2A01DF607AC8}"/>
    <hyperlink ref="F2" r:id="rId2" location="fna" display="https://www.ssa.gov/oact/STATS/table4a1.html - fna" xr:uid="{B6DA6BE0-A4F9-4C89-A272-C8886CF537B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1C1E4-034A-468D-BC54-2E09664FC430}">
  <dimension ref="A1:F70"/>
  <sheetViews>
    <sheetView workbookViewId="0">
      <selection activeCell="I31" sqref="I31"/>
    </sheetView>
  </sheetViews>
  <sheetFormatPr defaultRowHeight="14.5" x14ac:dyDescent="0.35"/>
  <sheetData>
    <row r="1" spans="1:6" ht="21" customHeight="1" x14ac:dyDescent="0.35">
      <c r="A1" s="8" t="s">
        <v>8</v>
      </c>
      <c r="B1" s="11" t="s">
        <v>10</v>
      </c>
      <c r="C1" s="11" t="s">
        <v>12</v>
      </c>
      <c r="D1" s="11" t="s">
        <v>15</v>
      </c>
      <c r="E1" s="26" t="s">
        <v>18</v>
      </c>
      <c r="F1" s="26" t="s">
        <v>22</v>
      </c>
    </row>
    <row r="2" spans="1:6" x14ac:dyDescent="0.35">
      <c r="A2" s="9" t="s">
        <v>9</v>
      </c>
      <c r="B2" s="12" t="s">
        <v>11</v>
      </c>
      <c r="C2" s="12" t="s">
        <v>13</v>
      </c>
      <c r="D2" s="12" t="s">
        <v>16</v>
      </c>
      <c r="E2" s="27"/>
      <c r="F2" s="27"/>
    </row>
    <row r="3" spans="1:6" ht="21.5" thickBot="1" x14ac:dyDescent="0.4">
      <c r="A3" s="10"/>
      <c r="B3" s="13"/>
      <c r="C3" s="13" t="s">
        <v>14</v>
      </c>
      <c r="D3" s="13" t="s">
        <v>17</v>
      </c>
      <c r="E3" s="28"/>
      <c r="F3" s="28"/>
    </row>
    <row r="4" spans="1:6" ht="15" thickBot="1" x14ac:dyDescent="0.4">
      <c r="A4" s="15">
        <v>1957</v>
      </c>
      <c r="B4" s="16">
        <v>709</v>
      </c>
      <c r="C4" s="16">
        <v>702</v>
      </c>
      <c r="D4" s="17" t="s">
        <v>20</v>
      </c>
      <c r="E4" s="17" t="s">
        <v>20</v>
      </c>
      <c r="F4" s="16">
        <v>7</v>
      </c>
    </row>
    <row r="5" spans="1:6" ht="15" thickBot="1" x14ac:dyDescent="0.4">
      <c r="A5" s="18">
        <v>1958</v>
      </c>
      <c r="B5" s="19">
        <v>991</v>
      </c>
      <c r="C5" s="19">
        <v>966</v>
      </c>
      <c r="D5" s="19" t="s">
        <v>20</v>
      </c>
      <c r="E5" s="19" t="s">
        <v>20</v>
      </c>
      <c r="F5" s="19">
        <v>25</v>
      </c>
    </row>
    <row r="6" spans="1:6" ht="15" thickBot="1" x14ac:dyDescent="0.4">
      <c r="A6" s="15">
        <v>1959</v>
      </c>
      <c r="B6" s="17">
        <v>931</v>
      </c>
      <c r="C6" s="17">
        <v>891</v>
      </c>
      <c r="D6" s="17" t="s">
        <v>20</v>
      </c>
      <c r="E6" s="17" t="s">
        <v>20</v>
      </c>
      <c r="F6" s="17">
        <v>40</v>
      </c>
    </row>
    <row r="7" spans="1:6" ht="15" thickBot="1" x14ac:dyDescent="0.4">
      <c r="A7" s="18">
        <v>1960</v>
      </c>
      <c r="B7" s="20">
        <v>1063</v>
      </c>
      <c r="C7" s="20">
        <v>1010</v>
      </c>
      <c r="D7" s="19" t="s">
        <v>20</v>
      </c>
      <c r="E7" s="19" t="s">
        <v>20</v>
      </c>
      <c r="F7" s="19">
        <v>53</v>
      </c>
    </row>
    <row r="8" spans="1:6" ht="15" thickBot="1" x14ac:dyDescent="0.4">
      <c r="A8" s="15">
        <v>1961</v>
      </c>
      <c r="B8" s="21">
        <v>1104</v>
      </c>
      <c r="C8" s="21">
        <v>1038</v>
      </c>
      <c r="D8" s="17" t="s">
        <v>20</v>
      </c>
      <c r="E8" s="17" t="s">
        <v>20</v>
      </c>
      <c r="F8" s="17">
        <v>66</v>
      </c>
    </row>
    <row r="9" spans="1:6" ht="15" thickBot="1" x14ac:dyDescent="0.4">
      <c r="A9" s="18">
        <v>1962</v>
      </c>
      <c r="B9" s="20">
        <v>1114</v>
      </c>
      <c r="C9" s="20">
        <v>1046</v>
      </c>
      <c r="D9" s="19" t="s">
        <v>20</v>
      </c>
      <c r="E9" s="19" t="s">
        <v>20</v>
      </c>
      <c r="F9" s="19">
        <v>68</v>
      </c>
    </row>
    <row r="10" spans="1:6" ht="15" thickBot="1" x14ac:dyDescent="0.4">
      <c r="A10" s="15">
        <v>1963</v>
      </c>
      <c r="B10" s="21">
        <v>1165</v>
      </c>
      <c r="C10" s="21">
        <v>1099</v>
      </c>
      <c r="D10" s="17" t="s">
        <v>20</v>
      </c>
      <c r="E10" s="17" t="s">
        <v>20</v>
      </c>
      <c r="F10" s="17">
        <v>66</v>
      </c>
    </row>
    <row r="11" spans="1:6" ht="15" thickBot="1" x14ac:dyDescent="0.4">
      <c r="A11" s="18">
        <v>1964</v>
      </c>
      <c r="B11" s="20">
        <v>1218</v>
      </c>
      <c r="C11" s="20">
        <v>1154</v>
      </c>
      <c r="D11" s="19" t="s">
        <v>20</v>
      </c>
      <c r="E11" s="19" t="s">
        <v>20</v>
      </c>
      <c r="F11" s="19">
        <v>64</v>
      </c>
    </row>
    <row r="12" spans="1:6" ht="15" thickBot="1" x14ac:dyDescent="0.4">
      <c r="A12" s="15">
        <v>1965</v>
      </c>
      <c r="B12" s="21">
        <v>1247</v>
      </c>
      <c r="C12" s="21">
        <v>1188</v>
      </c>
      <c r="D12" s="17" t="s">
        <v>20</v>
      </c>
      <c r="E12" s="17" t="s">
        <v>20</v>
      </c>
      <c r="F12" s="17">
        <v>59</v>
      </c>
    </row>
    <row r="13" spans="1:6" ht="15" thickBot="1" x14ac:dyDescent="0.4">
      <c r="A13" s="18">
        <v>1966</v>
      </c>
      <c r="B13" s="20">
        <v>2079</v>
      </c>
      <c r="C13" s="20">
        <v>2006</v>
      </c>
      <c r="D13" s="19" t="s">
        <v>20</v>
      </c>
      <c r="E13" s="24">
        <v>16</v>
      </c>
      <c r="F13" s="19">
        <v>58</v>
      </c>
    </row>
    <row r="14" spans="1:6" ht="15" thickBot="1" x14ac:dyDescent="0.4">
      <c r="A14" s="15">
        <v>1967</v>
      </c>
      <c r="B14" s="21">
        <v>2379</v>
      </c>
      <c r="C14" s="21">
        <v>2286</v>
      </c>
      <c r="D14" s="17" t="s">
        <v>20</v>
      </c>
      <c r="E14" s="17">
        <v>16</v>
      </c>
      <c r="F14" s="17">
        <v>78</v>
      </c>
    </row>
    <row r="15" spans="1:6" ht="15" thickBot="1" x14ac:dyDescent="0.4">
      <c r="A15" s="18">
        <v>1968</v>
      </c>
      <c r="B15" s="20">
        <v>3454</v>
      </c>
      <c r="C15" s="20">
        <v>3316</v>
      </c>
      <c r="D15" s="19" t="s">
        <v>20</v>
      </c>
      <c r="E15" s="19">
        <v>32</v>
      </c>
      <c r="F15" s="19">
        <v>106</v>
      </c>
    </row>
    <row r="16" spans="1:6" ht="15" thickBot="1" x14ac:dyDescent="0.4">
      <c r="A16" s="15">
        <v>1969</v>
      </c>
      <c r="B16" s="21">
        <v>3792</v>
      </c>
      <c r="C16" s="21">
        <v>3599</v>
      </c>
      <c r="D16" s="17" t="s">
        <v>20</v>
      </c>
      <c r="E16" s="17">
        <v>16</v>
      </c>
      <c r="F16" s="17">
        <v>177</v>
      </c>
    </row>
    <row r="17" spans="1:6" ht="15" thickBot="1" x14ac:dyDescent="0.4">
      <c r="A17" s="18">
        <v>1970</v>
      </c>
      <c r="B17" s="20">
        <v>4774</v>
      </c>
      <c r="C17" s="20">
        <v>4481</v>
      </c>
      <c r="D17" s="19" t="s">
        <v>20</v>
      </c>
      <c r="E17" s="19">
        <v>16</v>
      </c>
      <c r="F17" s="19">
        <v>277</v>
      </c>
    </row>
    <row r="18" spans="1:6" ht="15" thickBot="1" x14ac:dyDescent="0.4">
      <c r="A18" s="15">
        <v>1971</v>
      </c>
      <c r="B18" s="21">
        <v>5031</v>
      </c>
      <c r="C18" s="21">
        <v>4620</v>
      </c>
      <c r="D18" s="17" t="s">
        <v>20</v>
      </c>
      <c r="E18" s="17">
        <v>50</v>
      </c>
      <c r="F18" s="17">
        <v>361</v>
      </c>
    </row>
    <row r="19" spans="1:6" ht="15" thickBot="1" x14ac:dyDescent="0.4">
      <c r="A19" s="18">
        <v>1972</v>
      </c>
      <c r="B19" s="20">
        <v>5572</v>
      </c>
      <c r="C19" s="20">
        <v>5107</v>
      </c>
      <c r="D19" s="19" t="s">
        <v>20</v>
      </c>
      <c r="E19" s="19">
        <v>51</v>
      </c>
      <c r="F19" s="19">
        <v>414</v>
      </c>
    </row>
    <row r="20" spans="1:6" ht="15" thickBot="1" x14ac:dyDescent="0.4">
      <c r="A20" s="15">
        <v>1973</v>
      </c>
      <c r="B20" s="21">
        <v>6443</v>
      </c>
      <c r="C20" s="21">
        <v>5932</v>
      </c>
      <c r="D20" s="17" t="s">
        <v>20</v>
      </c>
      <c r="E20" s="17">
        <v>52</v>
      </c>
      <c r="F20" s="17">
        <v>458</v>
      </c>
    </row>
    <row r="21" spans="1:6" ht="15" thickBot="1" x14ac:dyDescent="0.4">
      <c r="A21" s="18">
        <v>1974</v>
      </c>
      <c r="B21" s="20">
        <v>7378</v>
      </c>
      <c r="C21" s="20">
        <v>6826</v>
      </c>
      <c r="D21" s="19" t="s">
        <v>20</v>
      </c>
      <c r="E21" s="19">
        <v>52</v>
      </c>
      <c r="F21" s="19">
        <v>500</v>
      </c>
    </row>
    <row r="22" spans="1:6" ht="15" thickBot="1" x14ac:dyDescent="0.4">
      <c r="A22" s="15">
        <v>1975</v>
      </c>
      <c r="B22" s="21">
        <v>8035</v>
      </c>
      <c r="C22" s="21">
        <v>7444</v>
      </c>
      <c r="D22" s="17" t="s">
        <v>20</v>
      </c>
      <c r="E22" s="17">
        <v>90</v>
      </c>
      <c r="F22" s="17">
        <v>502</v>
      </c>
    </row>
    <row r="23" spans="1:6" ht="15" thickBot="1" x14ac:dyDescent="0.4">
      <c r="A23" s="18">
        <v>1976</v>
      </c>
      <c r="B23" s="20">
        <v>8757</v>
      </c>
      <c r="C23" s="20">
        <v>8233</v>
      </c>
      <c r="D23" s="19" t="s">
        <v>20</v>
      </c>
      <c r="E23" s="19">
        <v>103</v>
      </c>
      <c r="F23" s="19">
        <v>422</v>
      </c>
    </row>
    <row r="24" spans="1:6" ht="15" thickBot="1" x14ac:dyDescent="0.4">
      <c r="A24" s="15">
        <v>1977</v>
      </c>
      <c r="B24" s="21">
        <v>9570</v>
      </c>
      <c r="C24" s="21">
        <v>9138</v>
      </c>
      <c r="D24" s="17" t="s">
        <v>20</v>
      </c>
      <c r="E24" s="17">
        <v>128</v>
      </c>
      <c r="F24" s="17">
        <v>304</v>
      </c>
    </row>
    <row r="25" spans="1:6" ht="15" thickBot="1" x14ac:dyDescent="0.4">
      <c r="A25" s="18">
        <v>1978</v>
      </c>
      <c r="B25" s="20">
        <v>13810</v>
      </c>
      <c r="C25" s="20">
        <v>13413</v>
      </c>
      <c r="D25" s="19" t="s">
        <v>20</v>
      </c>
      <c r="E25" s="19">
        <v>142</v>
      </c>
      <c r="F25" s="19">
        <v>256</v>
      </c>
    </row>
    <row r="26" spans="1:6" ht="15" thickBot="1" x14ac:dyDescent="0.4">
      <c r="A26" s="15">
        <v>1979</v>
      </c>
      <c r="B26" s="21">
        <v>15590</v>
      </c>
      <c r="C26" s="21">
        <v>15114</v>
      </c>
      <c r="D26" s="17" t="s">
        <v>20</v>
      </c>
      <c r="E26" s="17">
        <v>118</v>
      </c>
      <c r="F26" s="17">
        <v>358</v>
      </c>
    </row>
    <row r="27" spans="1:6" ht="15" thickBot="1" x14ac:dyDescent="0.4">
      <c r="A27" s="18">
        <v>1980</v>
      </c>
      <c r="B27" s="20">
        <v>13871</v>
      </c>
      <c r="C27" s="20">
        <v>13255</v>
      </c>
      <c r="D27" s="19" t="s">
        <v>20</v>
      </c>
      <c r="E27" s="19">
        <v>130</v>
      </c>
      <c r="F27" s="19">
        <v>485</v>
      </c>
    </row>
    <row r="28" spans="1:6" ht="15" thickBot="1" x14ac:dyDescent="0.4">
      <c r="A28" s="15">
        <v>1981</v>
      </c>
      <c r="B28" s="21">
        <v>17078</v>
      </c>
      <c r="C28" s="21">
        <v>16738</v>
      </c>
      <c r="D28" s="17" t="s">
        <v>20</v>
      </c>
      <c r="E28" s="17">
        <v>168</v>
      </c>
      <c r="F28" s="17">
        <v>172</v>
      </c>
    </row>
    <row r="29" spans="1:6" ht="15" thickBot="1" x14ac:dyDescent="0.4">
      <c r="A29" s="18">
        <v>1982</v>
      </c>
      <c r="B29" s="20">
        <v>22715</v>
      </c>
      <c r="C29" s="20">
        <v>21995</v>
      </c>
      <c r="D29" s="19" t="s">
        <v>20</v>
      </c>
      <c r="E29" s="19">
        <v>174</v>
      </c>
      <c r="F29" s="19">
        <v>546</v>
      </c>
    </row>
    <row r="30" spans="1:6" ht="15" thickBot="1" x14ac:dyDescent="0.4">
      <c r="A30" s="15">
        <v>1983</v>
      </c>
      <c r="B30" s="21">
        <v>20682</v>
      </c>
      <c r="C30" s="21">
        <v>17991</v>
      </c>
      <c r="D30" s="17" t="s">
        <v>20</v>
      </c>
      <c r="E30" s="21">
        <v>1121</v>
      </c>
      <c r="F30" s="21">
        <v>1569</v>
      </c>
    </row>
    <row r="31" spans="1:6" ht="15" thickBot="1" x14ac:dyDescent="0.4">
      <c r="A31" s="18">
        <v>1984</v>
      </c>
      <c r="B31" s="20">
        <v>17309</v>
      </c>
      <c r="C31" s="20">
        <v>15503</v>
      </c>
      <c r="D31" s="24">
        <v>190</v>
      </c>
      <c r="E31" s="19">
        <v>441</v>
      </c>
      <c r="F31" s="20">
        <v>1174</v>
      </c>
    </row>
    <row r="32" spans="1:6" ht="15" thickBot="1" x14ac:dyDescent="0.4">
      <c r="A32" s="15">
        <v>1985</v>
      </c>
      <c r="B32" s="21">
        <v>19301</v>
      </c>
      <c r="C32" s="21">
        <v>17014</v>
      </c>
      <c r="D32" s="17">
        <v>222</v>
      </c>
      <c r="E32" s="21">
        <v>1195</v>
      </c>
      <c r="F32" s="17">
        <v>870</v>
      </c>
    </row>
    <row r="33" spans="1:6" ht="15" thickBot="1" x14ac:dyDescent="0.4">
      <c r="A33" s="18">
        <v>1986</v>
      </c>
      <c r="B33" s="20">
        <v>19439</v>
      </c>
      <c r="C33" s="20">
        <v>18247</v>
      </c>
      <c r="D33" s="19">
        <v>238</v>
      </c>
      <c r="E33" s="19">
        <v>152</v>
      </c>
      <c r="F33" s="19">
        <v>803</v>
      </c>
    </row>
    <row r="34" spans="1:6" ht="15" thickBot="1" x14ac:dyDescent="0.4">
      <c r="A34" s="15">
        <v>1987</v>
      </c>
      <c r="B34" s="21">
        <v>20303</v>
      </c>
      <c r="C34" s="21">
        <v>19538</v>
      </c>
      <c r="D34" s="17">
        <v>-36</v>
      </c>
      <c r="E34" s="17">
        <v>153</v>
      </c>
      <c r="F34" s="17">
        <v>648</v>
      </c>
    </row>
    <row r="35" spans="1:6" ht="15" thickBot="1" x14ac:dyDescent="0.4">
      <c r="A35" s="18">
        <v>1988</v>
      </c>
      <c r="B35" s="20">
        <v>22699</v>
      </c>
      <c r="C35" s="20">
        <v>21837</v>
      </c>
      <c r="D35" s="19">
        <v>61</v>
      </c>
      <c r="E35" s="19">
        <v>202</v>
      </c>
      <c r="F35" s="19">
        <v>600</v>
      </c>
    </row>
    <row r="36" spans="1:6" ht="15" thickBot="1" x14ac:dyDescent="0.4">
      <c r="A36" s="15">
        <v>1989</v>
      </c>
      <c r="B36" s="21">
        <v>24795</v>
      </c>
      <c r="C36" s="21">
        <v>23797</v>
      </c>
      <c r="D36" s="17">
        <v>95</v>
      </c>
      <c r="E36" s="17">
        <v>196</v>
      </c>
      <c r="F36" s="17">
        <v>707</v>
      </c>
    </row>
    <row r="37" spans="1:6" ht="15" thickBot="1" x14ac:dyDescent="0.4">
      <c r="A37" s="18">
        <v>1990</v>
      </c>
      <c r="B37" s="20">
        <v>28791</v>
      </c>
      <c r="C37" s="20">
        <v>28403</v>
      </c>
      <c r="D37" s="19">
        <v>144</v>
      </c>
      <c r="E37" s="19">
        <v>-639</v>
      </c>
      <c r="F37" s="19">
        <v>883</v>
      </c>
    </row>
    <row r="38" spans="1:6" ht="15" thickBot="1" x14ac:dyDescent="0.4">
      <c r="A38" s="15">
        <v>1991</v>
      </c>
      <c r="B38" s="21">
        <v>30390</v>
      </c>
      <c r="C38" s="21">
        <v>29128</v>
      </c>
      <c r="D38" s="17">
        <v>190</v>
      </c>
      <c r="E38" s="17">
        <v>9</v>
      </c>
      <c r="F38" s="21">
        <v>1063</v>
      </c>
    </row>
    <row r="39" spans="1:6" ht="15" thickBot="1" x14ac:dyDescent="0.4">
      <c r="A39" s="18">
        <v>1992</v>
      </c>
      <c r="B39" s="20">
        <v>31430</v>
      </c>
      <c r="C39" s="20">
        <v>30148</v>
      </c>
      <c r="D39" s="19">
        <v>232</v>
      </c>
      <c r="E39" s="19">
        <v>-12</v>
      </c>
      <c r="F39" s="20">
        <v>1062</v>
      </c>
    </row>
    <row r="40" spans="1:6" ht="15" thickBot="1" x14ac:dyDescent="0.4">
      <c r="A40" s="15">
        <v>1993</v>
      </c>
      <c r="B40" s="21">
        <v>32301</v>
      </c>
      <c r="C40" s="21">
        <v>31182</v>
      </c>
      <c r="D40" s="17">
        <v>281</v>
      </c>
      <c r="E40" s="17">
        <v>4</v>
      </c>
      <c r="F40" s="17">
        <v>835</v>
      </c>
    </row>
    <row r="41" spans="1:6" ht="15" thickBot="1" x14ac:dyDescent="0.4">
      <c r="A41" s="18">
        <v>1994</v>
      </c>
      <c r="B41" s="20">
        <v>52841</v>
      </c>
      <c r="C41" s="20">
        <v>51372</v>
      </c>
      <c r="D41" s="19">
        <v>311</v>
      </c>
      <c r="E41" s="19">
        <v>1</v>
      </c>
      <c r="F41" s="20">
        <v>1157</v>
      </c>
    </row>
    <row r="42" spans="1:6" ht="15" thickBot="1" x14ac:dyDescent="0.4">
      <c r="A42" s="15">
        <v>1995</v>
      </c>
      <c r="B42" s="21">
        <v>56696</v>
      </c>
      <c r="C42" s="21">
        <v>54404</v>
      </c>
      <c r="D42" s="17">
        <v>341</v>
      </c>
      <c r="E42" s="17">
        <v>-207</v>
      </c>
      <c r="F42" s="21">
        <v>2158</v>
      </c>
    </row>
    <row r="43" spans="1:6" ht="15" thickBot="1" x14ac:dyDescent="0.4">
      <c r="A43" s="18">
        <v>1996</v>
      </c>
      <c r="B43" s="20">
        <v>60710</v>
      </c>
      <c r="C43" s="20">
        <v>57325</v>
      </c>
      <c r="D43" s="19">
        <v>373</v>
      </c>
      <c r="E43" s="23" t="s">
        <v>21</v>
      </c>
      <c r="F43" s="20">
        <v>3012</v>
      </c>
    </row>
    <row r="44" spans="1:6" ht="15" thickBot="1" x14ac:dyDescent="0.4">
      <c r="A44" s="15">
        <v>1997</v>
      </c>
      <c r="B44" s="21">
        <v>60499</v>
      </c>
      <c r="C44" s="21">
        <v>56037</v>
      </c>
      <c r="D44" s="17">
        <v>470</v>
      </c>
      <c r="E44" s="22" t="s">
        <v>21</v>
      </c>
      <c r="F44" s="21">
        <v>3992</v>
      </c>
    </row>
    <row r="45" spans="1:6" ht="15" thickBot="1" x14ac:dyDescent="0.4">
      <c r="A45" s="18">
        <v>1998</v>
      </c>
      <c r="B45" s="20">
        <v>64357</v>
      </c>
      <c r="C45" s="20">
        <v>58966</v>
      </c>
      <c r="D45" s="19">
        <v>558</v>
      </c>
      <c r="E45" s="23" t="s">
        <v>21</v>
      </c>
      <c r="F45" s="20">
        <v>4832</v>
      </c>
    </row>
    <row r="46" spans="1:6" ht="15" thickBot="1" x14ac:dyDescent="0.4">
      <c r="A46" s="15">
        <v>1999</v>
      </c>
      <c r="B46" s="21">
        <v>69541</v>
      </c>
      <c r="C46" s="21">
        <v>63203</v>
      </c>
      <c r="D46" s="17">
        <v>661</v>
      </c>
      <c r="E46" s="22" t="s">
        <v>21</v>
      </c>
      <c r="F46" s="21">
        <v>5677</v>
      </c>
    </row>
    <row r="47" spans="1:6" ht="15" thickBot="1" x14ac:dyDescent="0.4">
      <c r="A47" s="18">
        <v>2000</v>
      </c>
      <c r="B47" s="20">
        <v>77920</v>
      </c>
      <c r="C47" s="20">
        <v>71093</v>
      </c>
      <c r="D47" s="19">
        <v>721</v>
      </c>
      <c r="E47" s="19">
        <v>-836</v>
      </c>
      <c r="F47" s="20">
        <v>6942</v>
      </c>
    </row>
    <row r="48" spans="1:6" ht="15" thickBot="1" x14ac:dyDescent="0.4">
      <c r="A48" s="15">
        <v>2001</v>
      </c>
      <c r="B48" s="21">
        <v>83903</v>
      </c>
      <c r="C48" s="21">
        <v>74933</v>
      </c>
      <c r="D48" s="17">
        <v>811</v>
      </c>
      <c r="E48" s="22" t="s">
        <v>21</v>
      </c>
      <c r="F48" s="21">
        <v>8158</v>
      </c>
    </row>
    <row r="49" spans="1:6" ht="15" thickBot="1" x14ac:dyDescent="0.4">
      <c r="A49" s="18">
        <v>2002</v>
      </c>
      <c r="B49" s="20">
        <v>87379</v>
      </c>
      <c r="C49" s="20">
        <v>77272</v>
      </c>
      <c r="D49" s="19">
        <v>930</v>
      </c>
      <c r="E49" s="23" t="s">
        <v>21</v>
      </c>
      <c r="F49" s="20">
        <v>9178</v>
      </c>
    </row>
    <row r="50" spans="1:6" ht="15" thickBot="1" x14ac:dyDescent="0.4">
      <c r="A50" s="15">
        <v>2003</v>
      </c>
      <c r="B50" s="21">
        <v>88074</v>
      </c>
      <c r="C50" s="21">
        <v>77442</v>
      </c>
      <c r="D50" s="17">
        <v>944</v>
      </c>
      <c r="E50" s="22" t="s">
        <v>21</v>
      </c>
      <c r="F50" s="21">
        <v>9689</v>
      </c>
    </row>
    <row r="51" spans="1:6" ht="15" thickBot="1" x14ac:dyDescent="0.4">
      <c r="A51" s="18">
        <v>2004</v>
      </c>
      <c r="B51" s="20">
        <v>91380</v>
      </c>
      <c r="C51" s="20">
        <v>80281</v>
      </c>
      <c r="D51" s="20">
        <v>1111</v>
      </c>
      <c r="E51" s="23" t="s">
        <v>21</v>
      </c>
      <c r="F51" s="20">
        <v>9988</v>
      </c>
    </row>
    <row r="52" spans="1:6" ht="15" thickBot="1" x14ac:dyDescent="0.4">
      <c r="A52" s="15">
        <v>2005</v>
      </c>
      <c r="B52" s="21">
        <v>97423</v>
      </c>
      <c r="C52" s="21">
        <v>86077</v>
      </c>
      <c r="D52" s="21">
        <v>1073</v>
      </c>
      <c r="E52" s="22" t="s">
        <v>21</v>
      </c>
      <c r="F52" s="21">
        <v>10273</v>
      </c>
    </row>
    <row r="53" spans="1:6" ht="15" thickBot="1" x14ac:dyDescent="0.4">
      <c r="A53" s="18">
        <v>2006</v>
      </c>
      <c r="B53" s="20">
        <v>102641</v>
      </c>
      <c r="C53" s="20">
        <v>90808</v>
      </c>
      <c r="D53" s="20">
        <v>1230</v>
      </c>
      <c r="E53" s="23" t="s">
        <v>21</v>
      </c>
      <c r="F53" s="20">
        <v>10603</v>
      </c>
    </row>
    <row r="54" spans="1:6" ht="15" thickBot="1" x14ac:dyDescent="0.4">
      <c r="A54" s="15">
        <v>2007</v>
      </c>
      <c r="B54" s="21">
        <v>109854</v>
      </c>
      <c r="C54" s="21">
        <v>95243</v>
      </c>
      <c r="D54" s="21">
        <v>1393</v>
      </c>
      <c r="E54" s="17">
        <v>8</v>
      </c>
      <c r="F54" s="21">
        <v>13210</v>
      </c>
    </row>
    <row r="55" spans="1:6" ht="15" thickBot="1" x14ac:dyDescent="0.4">
      <c r="A55" s="18">
        <v>2008</v>
      </c>
      <c r="B55" s="20">
        <v>109840</v>
      </c>
      <c r="C55" s="20">
        <v>97566</v>
      </c>
      <c r="D55" s="20">
        <v>1313</v>
      </c>
      <c r="E55" s="23" t="s">
        <v>21</v>
      </c>
      <c r="F55" s="20">
        <v>10961</v>
      </c>
    </row>
    <row r="56" spans="1:6" ht="15" thickBot="1" x14ac:dyDescent="0.4">
      <c r="A56" s="15">
        <v>2009</v>
      </c>
      <c r="B56" s="21">
        <v>109283</v>
      </c>
      <c r="C56" s="21">
        <v>96865</v>
      </c>
      <c r="D56" s="21">
        <v>1955</v>
      </c>
      <c r="E56" s="22" t="s">
        <v>21</v>
      </c>
      <c r="F56" s="21">
        <v>10463</v>
      </c>
    </row>
    <row r="57" spans="1:6" ht="15" thickBot="1" x14ac:dyDescent="0.4">
      <c r="A57" s="18">
        <v>2010</v>
      </c>
      <c r="B57" s="20">
        <v>104017</v>
      </c>
      <c r="C57" s="20">
        <v>92511</v>
      </c>
      <c r="D57" s="20">
        <v>1852</v>
      </c>
      <c r="E57" s="19">
        <v>363</v>
      </c>
      <c r="F57" s="20">
        <v>9292</v>
      </c>
    </row>
    <row r="58" spans="1:6" ht="15" thickBot="1" x14ac:dyDescent="0.4">
      <c r="A58" s="15">
        <v>2011</v>
      </c>
      <c r="B58" s="21">
        <v>106276</v>
      </c>
      <c r="C58" s="21">
        <v>81881</v>
      </c>
      <c r="D58" s="21">
        <v>1581</v>
      </c>
      <c r="E58" s="21">
        <v>14927</v>
      </c>
      <c r="F58" s="21">
        <v>7887</v>
      </c>
    </row>
    <row r="59" spans="1:6" ht="15" thickBot="1" x14ac:dyDescent="0.4">
      <c r="A59" s="18">
        <v>2012</v>
      </c>
      <c r="B59" s="20">
        <v>109115</v>
      </c>
      <c r="C59" s="20">
        <v>85615</v>
      </c>
      <c r="D59" s="19">
        <v>583</v>
      </c>
      <c r="E59" s="20">
        <v>16546</v>
      </c>
      <c r="F59" s="20">
        <v>6371</v>
      </c>
    </row>
    <row r="60" spans="1:6" ht="15" thickBot="1" x14ac:dyDescent="0.4">
      <c r="A60" s="15">
        <v>2013</v>
      </c>
      <c r="B60" s="21">
        <v>111228</v>
      </c>
      <c r="C60" s="21">
        <v>105402</v>
      </c>
      <c r="D60" s="17">
        <v>391</v>
      </c>
      <c r="E60" s="17">
        <v>729</v>
      </c>
      <c r="F60" s="21">
        <v>4706</v>
      </c>
    </row>
    <row r="61" spans="1:6" ht="15" thickBot="1" x14ac:dyDescent="0.4">
      <c r="A61" s="18">
        <v>2014</v>
      </c>
      <c r="B61" s="20">
        <v>114858</v>
      </c>
      <c r="C61" s="20">
        <v>109737</v>
      </c>
      <c r="D61" s="20">
        <v>1680</v>
      </c>
      <c r="E61" s="19">
        <v>71</v>
      </c>
      <c r="F61" s="20">
        <v>3371</v>
      </c>
    </row>
    <row r="62" spans="1:6" ht="15" thickBot="1" x14ac:dyDescent="0.4">
      <c r="A62" s="15">
        <v>2015</v>
      </c>
      <c r="B62" s="21">
        <v>118595</v>
      </c>
      <c r="C62" s="21">
        <v>115389</v>
      </c>
      <c r="D62" s="21">
        <v>1071</v>
      </c>
      <c r="E62" s="17">
        <v>47</v>
      </c>
      <c r="F62" s="21">
        <v>2088</v>
      </c>
    </row>
    <row r="63" spans="1:6" ht="15" thickBot="1" x14ac:dyDescent="0.4">
      <c r="A63" s="18">
        <v>2016</v>
      </c>
      <c r="B63" s="20">
        <v>159996</v>
      </c>
      <c r="C63" s="20">
        <v>157391</v>
      </c>
      <c r="D63" s="20">
        <v>1194</v>
      </c>
      <c r="E63" s="19">
        <v>15</v>
      </c>
      <c r="F63" s="20">
        <v>1396</v>
      </c>
    </row>
    <row r="64" spans="1:6" ht="15" thickBot="1" x14ac:dyDescent="0.4">
      <c r="A64" s="15">
        <v>2017</v>
      </c>
      <c r="B64" s="21">
        <v>170951</v>
      </c>
      <c r="C64" s="21">
        <v>167087</v>
      </c>
      <c r="D64" s="21">
        <v>1973</v>
      </c>
      <c r="E64" s="17">
        <v>3</v>
      </c>
      <c r="F64" s="21">
        <v>1888</v>
      </c>
    </row>
    <row r="65" spans="1:6" ht="15" thickBot="1" x14ac:dyDescent="0.4">
      <c r="A65" s="18">
        <v>2018</v>
      </c>
      <c r="B65" s="20">
        <v>172347</v>
      </c>
      <c r="C65" s="20">
        <v>169186</v>
      </c>
      <c r="D65" s="19">
        <v>530</v>
      </c>
      <c r="E65" s="19">
        <v>3</v>
      </c>
      <c r="F65" s="20">
        <v>2628</v>
      </c>
    </row>
    <row r="66" spans="1:6" ht="15" thickBot="1" x14ac:dyDescent="0.4">
      <c r="A66" s="15">
        <v>2019</v>
      </c>
      <c r="B66" s="21">
        <v>143901</v>
      </c>
      <c r="C66" s="21">
        <v>139377</v>
      </c>
      <c r="D66" s="21">
        <v>1583</v>
      </c>
      <c r="E66" s="17">
        <v>2</v>
      </c>
      <c r="F66" s="21">
        <v>2940</v>
      </c>
    </row>
    <row r="67" spans="1:6" ht="15" thickBot="1" x14ac:dyDescent="0.4">
      <c r="A67" s="18">
        <v>2020</v>
      </c>
      <c r="B67" s="20">
        <v>149748</v>
      </c>
      <c r="C67" s="20">
        <v>145293</v>
      </c>
      <c r="D67" s="20">
        <v>1704</v>
      </c>
      <c r="E67" s="23" t="s">
        <v>21</v>
      </c>
      <c r="F67" s="20">
        <v>2750</v>
      </c>
    </row>
    <row r="68" spans="1:6" ht="15" thickBot="1" x14ac:dyDescent="0.4">
      <c r="A68" s="15">
        <v>2021</v>
      </c>
      <c r="B68" s="21">
        <v>145470</v>
      </c>
      <c r="C68" s="21">
        <v>142367</v>
      </c>
      <c r="D68" s="17">
        <v>459</v>
      </c>
      <c r="E68" s="22" t="s">
        <v>21</v>
      </c>
      <c r="F68" s="21">
        <v>2644</v>
      </c>
    </row>
    <row r="69" spans="1:6" ht="15" thickBot="1" x14ac:dyDescent="0.4">
      <c r="A69" s="18">
        <v>2022</v>
      </c>
      <c r="B69" s="20">
        <v>165063</v>
      </c>
      <c r="C69" s="20">
        <v>160678</v>
      </c>
      <c r="D69" s="20">
        <v>1553</v>
      </c>
      <c r="E69" s="23" t="s">
        <v>21</v>
      </c>
      <c r="F69" s="20">
        <v>2833</v>
      </c>
    </row>
    <row r="70" spans="1:6" ht="15" thickBot="1" x14ac:dyDescent="0.4">
      <c r="A70" s="15">
        <v>2023</v>
      </c>
      <c r="B70" s="21">
        <v>183801</v>
      </c>
      <c r="C70" s="21">
        <v>179023</v>
      </c>
      <c r="D70" s="17">
        <v>950</v>
      </c>
      <c r="E70" s="22" t="s">
        <v>21</v>
      </c>
      <c r="F70" s="21">
        <v>3828</v>
      </c>
    </row>
  </sheetData>
  <mergeCells count="2">
    <mergeCell ref="E1:E3"/>
    <mergeCell ref="F1:F3"/>
  </mergeCells>
  <hyperlinks>
    <hyperlink ref="E1" r:id="rId1" location="fna" display="https://www.ssa.gov/oact/STATS/table4a2.html - fna" xr:uid="{5137D1E2-ABA8-4D38-B634-42984A02C928}"/>
    <hyperlink ref="F1" r:id="rId2" location="fna" display="https://www.ssa.gov/oact/STATS/table4a2.html - fna" xr:uid="{F37E898F-9F64-4FFD-90BE-D7014CC2A38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Old-Age Survivors</vt:lpstr>
      <vt:lpstr>Disability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William Spada</dc:creator>
  <cp:lastModifiedBy>Joseph Spada</cp:lastModifiedBy>
  <dcterms:created xsi:type="dcterms:W3CDTF">2015-06-05T18:17:20Z</dcterms:created>
  <dcterms:modified xsi:type="dcterms:W3CDTF">2025-04-04T21:10:01Z</dcterms:modified>
</cp:coreProperties>
</file>